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64011"/>
  <bookViews>
    <workbookView xWindow="0" yWindow="0" windowWidth="28800" windowHeight="12315" tabRatio="898"/>
  </bookViews>
  <sheets>
    <sheet name="BTÜ GENEL " sheetId="1" r:id="rId1"/>
    <sheet name="İdari" sheetId="25" r:id="rId2"/>
    <sheet name="MDBF" sheetId="2" r:id="rId3"/>
    <sheet name="OF" sheetId="13" r:id="rId4"/>
    <sheet name="MTF" sheetId="14" r:id="rId5"/>
    <sheet name="İTBF" sheetId="15" r:id="rId6"/>
    <sheet name="DF" sheetId="16" r:id="rId7"/>
    <sheet name="İF" sheetId="17" r:id="rId8"/>
    <sheet name="YDYO " sheetId="21" r:id="rId9"/>
    <sheet name="MYO" sheetId="22" r:id="rId10"/>
    <sheet name="REKTÖRLÜK" sheetId="23" r:id="rId11"/>
    <sheet name="ENS" sheetId="24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5" l="1"/>
  <c r="D5" i="2" l="1"/>
  <c r="D6" i="2"/>
  <c r="D7" i="2"/>
  <c r="D3" i="2"/>
  <c r="E3" i="14" l="1"/>
  <c r="F3" i="14"/>
  <c r="G3" i="14"/>
  <c r="H3" i="14"/>
  <c r="I3" i="14"/>
  <c r="J3" i="14"/>
  <c r="K3" i="14"/>
  <c r="L3" i="14"/>
  <c r="M3" i="14"/>
  <c r="N3" i="14"/>
  <c r="O3" i="14"/>
  <c r="P3" i="14"/>
  <c r="Q3" i="14"/>
  <c r="R3" i="14"/>
  <c r="S3" i="14"/>
  <c r="E4" i="14"/>
  <c r="F4" i="14"/>
  <c r="G4" i="14"/>
  <c r="H4" i="14"/>
  <c r="I4" i="14"/>
  <c r="J4" i="14"/>
  <c r="K4" i="14"/>
  <c r="L4" i="14"/>
  <c r="M4" i="14"/>
  <c r="N4" i="14"/>
  <c r="O4" i="14"/>
  <c r="P4" i="14"/>
  <c r="Q4" i="14"/>
  <c r="R4" i="14"/>
  <c r="S4" i="14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E6" i="14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D4" i="14"/>
  <c r="D5" i="14"/>
  <c r="D6" i="14"/>
  <c r="D7" i="14"/>
  <c r="D3" i="14"/>
  <c r="D3" i="13"/>
  <c r="D6" i="13"/>
  <c r="D5" i="13"/>
  <c r="D4" i="13"/>
  <c r="C3" i="25" l="1"/>
  <c r="D7" i="23" l="1"/>
  <c r="C17" i="1" l="1"/>
  <c r="C16" i="1"/>
  <c r="C15" i="1"/>
  <c r="C13" i="1"/>
  <c r="D3" i="23"/>
  <c r="D4" i="23"/>
  <c r="D5" i="23"/>
  <c r="D6" i="23"/>
  <c r="D3" i="21"/>
  <c r="D4" i="21"/>
  <c r="D5" i="21"/>
  <c r="D6" i="21"/>
  <c r="D7" i="21"/>
  <c r="D3" i="17"/>
  <c r="D4" i="17"/>
  <c r="D5" i="17"/>
  <c r="D6" i="17"/>
  <c r="D7" i="17"/>
  <c r="D7" i="16"/>
  <c r="D6" i="16"/>
  <c r="D5" i="16"/>
  <c r="D4" i="16"/>
  <c r="D3" i="16"/>
  <c r="D3" i="15"/>
  <c r="D4" i="15"/>
  <c r="D5" i="15"/>
  <c r="D6" i="15"/>
  <c r="D7" i="15"/>
  <c r="E6" i="15"/>
  <c r="D7" i="13"/>
  <c r="C12" i="1" s="1"/>
  <c r="E6" i="2"/>
  <c r="D4" i="2"/>
  <c r="E4" i="2"/>
  <c r="E3" i="2"/>
  <c r="C8" i="1" l="1"/>
  <c r="C11" i="1"/>
  <c r="C10" i="1" s="1"/>
  <c r="C7" i="1"/>
  <c r="C9" i="1"/>
  <c r="D15" i="1"/>
  <c r="D16" i="1"/>
  <c r="D17" i="1"/>
  <c r="C6" i="1" l="1"/>
  <c r="C4" i="1" s="1"/>
  <c r="C3" i="1" s="1"/>
  <c r="D13" i="1"/>
  <c r="E5" i="2"/>
  <c r="E15" i="1" l="1"/>
  <c r="F15" i="1"/>
  <c r="G15" i="1"/>
  <c r="H15" i="1"/>
  <c r="I15" i="1"/>
  <c r="J15" i="1"/>
  <c r="K15" i="1"/>
  <c r="L15" i="1"/>
  <c r="M15" i="1"/>
  <c r="N15" i="1"/>
  <c r="O15" i="1"/>
  <c r="P15" i="1"/>
  <c r="Q15" i="1"/>
  <c r="E16" i="1"/>
  <c r="E17" i="1"/>
  <c r="E7" i="23" l="1"/>
  <c r="E6" i="23"/>
  <c r="E5" i="23"/>
  <c r="E4" i="23"/>
  <c r="E3" i="23"/>
  <c r="E7" i="22"/>
  <c r="E6" i="22"/>
  <c r="E5" i="22"/>
  <c r="E4" i="22"/>
  <c r="E3" i="22"/>
  <c r="E7" i="21"/>
  <c r="E6" i="21"/>
  <c r="E5" i="21"/>
  <c r="E4" i="21"/>
  <c r="E3" i="21"/>
  <c r="E7" i="17"/>
  <c r="E6" i="17"/>
  <c r="E5" i="17"/>
  <c r="E4" i="17"/>
  <c r="E3" i="17"/>
  <c r="E7" i="16"/>
  <c r="E6" i="16"/>
  <c r="E5" i="16"/>
  <c r="E7" i="15"/>
  <c r="E5" i="15"/>
  <c r="E4" i="15"/>
  <c r="E3" i="15"/>
  <c r="E7" i="13"/>
  <c r="E6" i="13"/>
  <c r="E5" i="13"/>
  <c r="E4" i="13"/>
  <c r="E3" i="13"/>
  <c r="E7" i="2"/>
  <c r="D6" i="25"/>
  <c r="D3" i="25"/>
  <c r="F3" i="2" l="1"/>
  <c r="G3" i="2"/>
  <c r="F7" i="23" l="1"/>
  <c r="F6" i="23"/>
  <c r="F5" i="23"/>
  <c r="F4" i="23"/>
  <c r="F3" i="23"/>
  <c r="F7" i="22"/>
  <c r="F6" i="22"/>
  <c r="F5" i="22"/>
  <c r="F4" i="22"/>
  <c r="F3" i="22"/>
  <c r="G7" i="21"/>
  <c r="F7" i="21"/>
  <c r="F6" i="21"/>
  <c r="F5" i="21"/>
  <c r="F4" i="21"/>
  <c r="F3" i="21"/>
  <c r="F7" i="17"/>
  <c r="F6" i="17"/>
  <c r="F5" i="17"/>
  <c r="F4" i="17"/>
  <c r="F3" i="17"/>
  <c r="F7" i="16"/>
  <c r="F6" i="16"/>
  <c r="F5" i="16"/>
  <c r="F4" i="16"/>
  <c r="F3" i="16"/>
  <c r="F7" i="15"/>
  <c r="F6" i="15"/>
  <c r="F5" i="15"/>
  <c r="F4" i="15"/>
  <c r="F3" i="15"/>
  <c r="F7" i="13"/>
  <c r="F6" i="13"/>
  <c r="F5" i="13"/>
  <c r="F4" i="13"/>
  <c r="F3" i="13"/>
  <c r="F7" i="2"/>
  <c r="F6" i="2"/>
  <c r="F5" i="2"/>
  <c r="F4" i="2"/>
  <c r="E6" i="25"/>
  <c r="E9" i="1" l="1"/>
  <c r="E7" i="1"/>
  <c r="E8" i="1"/>
  <c r="E11" i="1"/>
  <c r="E10" i="1" s="1"/>
  <c r="E12" i="1"/>
  <c r="E3" i="25"/>
  <c r="E13" i="1"/>
  <c r="F16" i="1"/>
  <c r="G16" i="1"/>
  <c r="G17" i="1"/>
  <c r="H17" i="1"/>
  <c r="I17" i="1"/>
  <c r="J17" i="1"/>
  <c r="K17" i="1"/>
  <c r="L17" i="1"/>
  <c r="M17" i="1"/>
  <c r="N17" i="1"/>
  <c r="O17" i="1"/>
  <c r="P17" i="1"/>
  <c r="Q17" i="1"/>
  <c r="E6" i="1" l="1"/>
  <c r="E4" i="1" s="1"/>
  <c r="E3" i="1" s="1"/>
  <c r="M13" i="1"/>
  <c r="L13" i="1"/>
  <c r="K13" i="1"/>
  <c r="N13" i="1"/>
  <c r="G13" i="1"/>
  <c r="Q13" i="1"/>
  <c r="P13" i="1"/>
  <c r="J13" i="1"/>
  <c r="O13" i="1"/>
  <c r="I13" i="1"/>
  <c r="H13" i="1"/>
  <c r="G3" i="25"/>
  <c r="H3" i="25"/>
  <c r="I3" i="25"/>
  <c r="J3" i="25"/>
  <c r="K3" i="25"/>
  <c r="L3" i="25"/>
  <c r="M3" i="25"/>
  <c r="N3" i="25"/>
  <c r="O3" i="25"/>
  <c r="P3" i="25"/>
  <c r="Q3" i="25"/>
  <c r="R3" i="25"/>
  <c r="I6" i="24"/>
  <c r="J6" i="24"/>
  <c r="K6" i="24"/>
  <c r="L6" i="24"/>
  <c r="M6" i="24"/>
  <c r="N6" i="24"/>
  <c r="G6" i="25"/>
  <c r="H6" i="25"/>
  <c r="I6" i="25"/>
  <c r="J6" i="25"/>
  <c r="K6" i="25"/>
  <c r="L6" i="25"/>
  <c r="M6" i="25"/>
  <c r="N6" i="25"/>
  <c r="O6" i="25"/>
  <c r="P6" i="25"/>
  <c r="Q6" i="25"/>
  <c r="R6" i="25"/>
  <c r="F6" i="25"/>
  <c r="F3" i="25" s="1"/>
  <c r="F17" i="1" l="1"/>
  <c r="F13" i="1" l="1"/>
  <c r="G3" i="23"/>
  <c r="G4" i="23"/>
  <c r="G5" i="23"/>
  <c r="G6" i="23"/>
  <c r="G7" i="23"/>
  <c r="G3" i="22"/>
  <c r="G4" i="22"/>
  <c r="G5" i="22"/>
  <c r="G6" i="22"/>
  <c r="G7" i="22"/>
  <c r="G3" i="21"/>
  <c r="G4" i="21"/>
  <c r="G5" i="21"/>
  <c r="G6" i="21"/>
  <c r="G3" i="17"/>
  <c r="G4" i="17"/>
  <c r="G5" i="17"/>
  <c r="G6" i="17"/>
  <c r="G7" i="17"/>
  <c r="G3" i="16"/>
  <c r="G4" i="16"/>
  <c r="G5" i="16"/>
  <c r="G6" i="16"/>
  <c r="G7" i="16"/>
  <c r="G3" i="15"/>
  <c r="G4" i="15"/>
  <c r="G5" i="15"/>
  <c r="G6" i="15"/>
  <c r="G7" i="15"/>
  <c r="G3" i="13"/>
  <c r="F7" i="1" s="1"/>
  <c r="G4" i="13"/>
  <c r="G5" i="13"/>
  <c r="G6" i="13"/>
  <c r="G7" i="13"/>
  <c r="F9" i="1" l="1"/>
  <c r="F8" i="1"/>
  <c r="F11" i="1"/>
  <c r="F12" i="1"/>
  <c r="G4" i="2"/>
  <c r="G5" i="2"/>
  <c r="G6" i="2"/>
  <c r="G7" i="2"/>
  <c r="F10" i="1" l="1"/>
  <c r="F6" i="1"/>
  <c r="F4" i="1" l="1"/>
  <c r="F3" i="1" s="1"/>
  <c r="H7" i="2"/>
  <c r="I4" i="23" l="1"/>
  <c r="J4" i="23"/>
  <c r="K4" i="23"/>
  <c r="L4" i="23"/>
  <c r="M4" i="23"/>
  <c r="N4" i="23"/>
  <c r="O4" i="23"/>
  <c r="P4" i="23"/>
  <c r="Q4" i="23"/>
  <c r="R4" i="23"/>
  <c r="S4" i="23"/>
  <c r="I5" i="23"/>
  <c r="J5" i="23"/>
  <c r="K5" i="23"/>
  <c r="L5" i="23"/>
  <c r="M5" i="23"/>
  <c r="N5" i="23"/>
  <c r="O5" i="23"/>
  <c r="P5" i="23"/>
  <c r="Q5" i="23"/>
  <c r="R5" i="23"/>
  <c r="S5" i="23"/>
  <c r="I6" i="23"/>
  <c r="J6" i="23"/>
  <c r="K6" i="23"/>
  <c r="L6" i="23"/>
  <c r="M6" i="23"/>
  <c r="N6" i="23"/>
  <c r="O6" i="23"/>
  <c r="P6" i="23"/>
  <c r="Q6" i="23"/>
  <c r="R6" i="23"/>
  <c r="S6" i="23"/>
  <c r="I7" i="23"/>
  <c r="J7" i="23"/>
  <c r="K7" i="23"/>
  <c r="L7" i="23"/>
  <c r="M7" i="23"/>
  <c r="N7" i="23"/>
  <c r="O7" i="23"/>
  <c r="P7" i="23"/>
  <c r="Q7" i="23"/>
  <c r="R7" i="23"/>
  <c r="S7" i="23"/>
  <c r="I3" i="23"/>
  <c r="J3" i="23"/>
  <c r="K3" i="23"/>
  <c r="L3" i="23"/>
  <c r="M3" i="23"/>
  <c r="N3" i="23"/>
  <c r="O3" i="23"/>
  <c r="P3" i="23"/>
  <c r="Q3" i="23"/>
  <c r="R3" i="23"/>
  <c r="S3" i="23"/>
  <c r="H7" i="23" l="1"/>
  <c r="H6" i="23"/>
  <c r="H5" i="23"/>
  <c r="H4" i="23"/>
  <c r="H3" i="23"/>
  <c r="H7" i="22"/>
  <c r="I7" i="22"/>
  <c r="J7" i="22"/>
  <c r="K7" i="22"/>
  <c r="L7" i="22"/>
  <c r="M7" i="22"/>
  <c r="N7" i="22"/>
  <c r="O7" i="22"/>
  <c r="P7" i="22"/>
  <c r="Q7" i="22"/>
  <c r="R7" i="22"/>
  <c r="S7" i="22"/>
  <c r="H6" i="22"/>
  <c r="I6" i="22"/>
  <c r="J6" i="22"/>
  <c r="K6" i="22"/>
  <c r="L6" i="22"/>
  <c r="M6" i="22"/>
  <c r="N6" i="22"/>
  <c r="O6" i="22"/>
  <c r="P6" i="22"/>
  <c r="Q6" i="22"/>
  <c r="R6" i="22"/>
  <c r="S6" i="22"/>
  <c r="H5" i="22"/>
  <c r="I5" i="22"/>
  <c r="J5" i="22"/>
  <c r="K5" i="22"/>
  <c r="L5" i="22"/>
  <c r="M5" i="22"/>
  <c r="N5" i="22"/>
  <c r="O5" i="22"/>
  <c r="P5" i="22"/>
  <c r="Q5" i="22"/>
  <c r="R5" i="22"/>
  <c r="S5" i="22"/>
  <c r="H4" i="22"/>
  <c r="I4" i="22"/>
  <c r="J4" i="22"/>
  <c r="K4" i="22"/>
  <c r="L4" i="22"/>
  <c r="M4" i="22"/>
  <c r="N4" i="22"/>
  <c r="O4" i="22"/>
  <c r="P4" i="22"/>
  <c r="Q4" i="22"/>
  <c r="R4" i="22"/>
  <c r="S4" i="22"/>
  <c r="H3" i="22"/>
  <c r="I3" i="22"/>
  <c r="J3" i="22"/>
  <c r="K3" i="22"/>
  <c r="L3" i="22"/>
  <c r="M3" i="22"/>
  <c r="N3" i="22"/>
  <c r="O3" i="22"/>
  <c r="P3" i="22"/>
  <c r="Q3" i="22"/>
  <c r="R3" i="22"/>
  <c r="S3" i="22"/>
  <c r="H7" i="21"/>
  <c r="I7" i="21"/>
  <c r="J7" i="21"/>
  <c r="K7" i="21"/>
  <c r="L7" i="21"/>
  <c r="M7" i="21"/>
  <c r="N7" i="21"/>
  <c r="O7" i="21"/>
  <c r="P7" i="21"/>
  <c r="Q7" i="21"/>
  <c r="R7" i="21"/>
  <c r="S7" i="21"/>
  <c r="H6" i="21"/>
  <c r="I6" i="21"/>
  <c r="J6" i="21"/>
  <c r="K6" i="21"/>
  <c r="L6" i="21"/>
  <c r="M6" i="21"/>
  <c r="N6" i="21"/>
  <c r="O6" i="21"/>
  <c r="P6" i="21"/>
  <c r="Q6" i="21"/>
  <c r="R6" i="21"/>
  <c r="S6" i="21"/>
  <c r="H5" i="21"/>
  <c r="I5" i="21"/>
  <c r="J5" i="21"/>
  <c r="K5" i="21"/>
  <c r="L5" i="21"/>
  <c r="M5" i="21"/>
  <c r="N5" i="21"/>
  <c r="O5" i="21"/>
  <c r="P5" i="21"/>
  <c r="Q5" i="21"/>
  <c r="R5" i="21"/>
  <c r="S5" i="21"/>
  <c r="H4" i="21"/>
  <c r="I4" i="21"/>
  <c r="J4" i="21"/>
  <c r="K4" i="21"/>
  <c r="L4" i="21"/>
  <c r="M4" i="21"/>
  <c r="N4" i="21"/>
  <c r="O4" i="21"/>
  <c r="P4" i="21"/>
  <c r="Q4" i="21"/>
  <c r="R4" i="21"/>
  <c r="S4" i="21"/>
  <c r="H3" i="21"/>
  <c r="I3" i="21"/>
  <c r="J3" i="21"/>
  <c r="K3" i="21"/>
  <c r="L3" i="21"/>
  <c r="M3" i="21"/>
  <c r="N3" i="21"/>
  <c r="O3" i="21"/>
  <c r="P3" i="21"/>
  <c r="Q3" i="21"/>
  <c r="R3" i="21"/>
  <c r="S3" i="21"/>
  <c r="H7" i="17"/>
  <c r="I7" i="17"/>
  <c r="J7" i="17"/>
  <c r="K7" i="17"/>
  <c r="L7" i="17"/>
  <c r="M7" i="17"/>
  <c r="N7" i="17"/>
  <c r="O7" i="17"/>
  <c r="P7" i="17"/>
  <c r="Q7" i="17"/>
  <c r="R7" i="17"/>
  <c r="S7" i="17"/>
  <c r="H6" i="17"/>
  <c r="I6" i="17"/>
  <c r="J6" i="17"/>
  <c r="K6" i="17"/>
  <c r="L6" i="17"/>
  <c r="M6" i="17"/>
  <c r="N6" i="17"/>
  <c r="O6" i="17"/>
  <c r="P6" i="17"/>
  <c r="Q6" i="17"/>
  <c r="R6" i="17"/>
  <c r="S6" i="17"/>
  <c r="H5" i="17"/>
  <c r="I5" i="17"/>
  <c r="J5" i="17"/>
  <c r="K5" i="17"/>
  <c r="L5" i="17"/>
  <c r="M5" i="17"/>
  <c r="N5" i="17"/>
  <c r="O5" i="17"/>
  <c r="P5" i="17"/>
  <c r="Q5" i="17"/>
  <c r="R5" i="17"/>
  <c r="S5" i="17"/>
  <c r="H4" i="17"/>
  <c r="I4" i="17"/>
  <c r="J4" i="17"/>
  <c r="K4" i="17"/>
  <c r="L4" i="17"/>
  <c r="M4" i="17"/>
  <c r="N4" i="17"/>
  <c r="O4" i="17"/>
  <c r="P4" i="17"/>
  <c r="Q4" i="17"/>
  <c r="R4" i="17"/>
  <c r="S4" i="17"/>
  <c r="H3" i="17"/>
  <c r="I3" i="17"/>
  <c r="J3" i="17"/>
  <c r="K3" i="17"/>
  <c r="L3" i="17"/>
  <c r="M3" i="17"/>
  <c r="N3" i="17"/>
  <c r="O3" i="17"/>
  <c r="P3" i="17"/>
  <c r="Q3" i="17"/>
  <c r="R3" i="17"/>
  <c r="S3" i="17"/>
  <c r="H7" i="16"/>
  <c r="I7" i="16"/>
  <c r="J7" i="16"/>
  <c r="K7" i="16"/>
  <c r="L7" i="16"/>
  <c r="M7" i="16"/>
  <c r="N7" i="16"/>
  <c r="O7" i="16"/>
  <c r="P7" i="16"/>
  <c r="Q7" i="16"/>
  <c r="R7" i="16"/>
  <c r="S7" i="16"/>
  <c r="H6" i="16"/>
  <c r="I6" i="16"/>
  <c r="J6" i="16"/>
  <c r="K6" i="16"/>
  <c r="L6" i="16"/>
  <c r="M6" i="16"/>
  <c r="N6" i="16"/>
  <c r="O6" i="16"/>
  <c r="P6" i="16"/>
  <c r="Q6" i="16"/>
  <c r="R6" i="16"/>
  <c r="S6" i="16"/>
  <c r="H5" i="16"/>
  <c r="I5" i="16"/>
  <c r="J5" i="16"/>
  <c r="K5" i="16"/>
  <c r="L5" i="16"/>
  <c r="M5" i="16"/>
  <c r="N5" i="16"/>
  <c r="O5" i="16"/>
  <c r="P5" i="16"/>
  <c r="Q5" i="16"/>
  <c r="R5" i="16"/>
  <c r="S5" i="16"/>
  <c r="H4" i="16"/>
  <c r="I4" i="16"/>
  <c r="J4" i="16"/>
  <c r="K4" i="16"/>
  <c r="L4" i="16"/>
  <c r="M4" i="16"/>
  <c r="N4" i="16"/>
  <c r="O4" i="16"/>
  <c r="P4" i="16"/>
  <c r="Q4" i="16"/>
  <c r="R4" i="16"/>
  <c r="S4" i="16"/>
  <c r="H3" i="16"/>
  <c r="I3" i="16"/>
  <c r="J3" i="16"/>
  <c r="K3" i="16"/>
  <c r="L3" i="16"/>
  <c r="M3" i="16"/>
  <c r="N3" i="16"/>
  <c r="O3" i="16"/>
  <c r="P3" i="16"/>
  <c r="Q3" i="16"/>
  <c r="R3" i="16"/>
  <c r="S3" i="16"/>
  <c r="H7" i="15"/>
  <c r="I7" i="15"/>
  <c r="J7" i="15"/>
  <c r="K7" i="15"/>
  <c r="L7" i="15"/>
  <c r="M7" i="15"/>
  <c r="N7" i="15"/>
  <c r="O7" i="15"/>
  <c r="P7" i="15"/>
  <c r="Q7" i="15"/>
  <c r="R7" i="15"/>
  <c r="S7" i="15"/>
  <c r="H6" i="15"/>
  <c r="I6" i="15"/>
  <c r="J6" i="15"/>
  <c r="K6" i="15"/>
  <c r="L6" i="15"/>
  <c r="M6" i="15"/>
  <c r="N6" i="15"/>
  <c r="O6" i="15"/>
  <c r="P6" i="15"/>
  <c r="Q6" i="15"/>
  <c r="R6" i="15"/>
  <c r="S6" i="15"/>
  <c r="H5" i="15"/>
  <c r="I5" i="15"/>
  <c r="J5" i="15"/>
  <c r="K5" i="15"/>
  <c r="L5" i="15"/>
  <c r="M5" i="15"/>
  <c r="N5" i="15"/>
  <c r="O5" i="15"/>
  <c r="P5" i="15"/>
  <c r="Q5" i="15"/>
  <c r="R5" i="15"/>
  <c r="S5" i="15"/>
  <c r="H4" i="15"/>
  <c r="I4" i="15"/>
  <c r="J4" i="15"/>
  <c r="K4" i="15"/>
  <c r="L4" i="15"/>
  <c r="M4" i="15"/>
  <c r="N4" i="15"/>
  <c r="O4" i="15"/>
  <c r="P4" i="15"/>
  <c r="Q4" i="15"/>
  <c r="R4" i="15"/>
  <c r="S4" i="15"/>
  <c r="H3" i="15"/>
  <c r="I3" i="15"/>
  <c r="J3" i="15"/>
  <c r="K3" i="15"/>
  <c r="L3" i="15"/>
  <c r="M3" i="15"/>
  <c r="N3" i="15"/>
  <c r="O3" i="15"/>
  <c r="P3" i="15"/>
  <c r="Q3" i="15"/>
  <c r="R3" i="15"/>
  <c r="S3" i="15"/>
  <c r="Q5" i="13"/>
  <c r="P9" i="1" s="1"/>
  <c r="H7" i="13"/>
  <c r="I7" i="13"/>
  <c r="H12" i="1" s="1"/>
  <c r="J7" i="13"/>
  <c r="I12" i="1" s="1"/>
  <c r="K7" i="13"/>
  <c r="J12" i="1" s="1"/>
  <c r="L7" i="13"/>
  <c r="K12" i="1" s="1"/>
  <c r="M7" i="13"/>
  <c r="L12" i="1" s="1"/>
  <c r="N7" i="13"/>
  <c r="O7" i="13"/>
  <c r="N12" i="1" s="1"/>
  <c r="P7" i="13"/>
  <c r="O12" i="1" s="1"/>
  <c r="Q7" i="13"/>
  <c r="P12" i="1" s="1"/>
  <c r="R7" i="13"/>
  <c r="Q12" i="1" s="1"/>
  <c r="S7" i="13"/>
  <c r="H6" i="13"/>
  <c r="I6" i="13"/>
  <c r="H11" i="1" s="1"/>
  <c r="H10" i="1" s="1"/>
  <c r="J6" i="13"/>
  <c r="I11" i="1" s="1"/>
  <c r="I10" i="1" s="1"/>
  <c r="K6" i="13"/>
  <c r="J11" i="1" s="1"/>
  <c r="J10" i="1" s="1"/>
  <c r="L6" i="13"/>
  <c r="K11" i="1" s="1"/>
  <c r="K10" i="1" s="1"/>
  <c r="M6" i="13"/>
  <c r="L11" i="1" s="1"/>
  <c r="N6" i="13"/>
  <c r="O6" i="13"/>
  <c r="N11" i="1" s="1"/>
  <c r="N10" i="1" s="1"/>
  <c r="P6" i="13"/>
  <c r="O11" i="1" s="1"/>
  <c r="O10" i="1" s="1"/>
  <c r="Q6" i="13"/>
  <c r="P11" i="1" s="1"/>
  <c r="P10" i="1" s="1"/>
  <c r="R6" i="13"/>
  <c r="Q11" i="1" s="1"/>
  <c r="Q10" i="1" s="1"/>
  <c r="S6" i="13"/>
  <c r="H5" i="13"/>
  <c r="I5" i="13"/>
  <c r="H9" i="1" s="1"/>
  <c r="J5" i="13"/>
  <c r="I9" i="1" s="1"/>
  <c r="K5" i="13"/>
  <c r="J9" i="1" s="1"/>
  <c r="L5" i="13"/>
  <c r="K9" i="1" s="1"/>
  <c r="M5" i="13"/>
  <c r="L9" i="1" s="1"/>
  <c r="N5" i="13"/>
  <c r="O5" i="13"/>
  <c r="N9" i="1" s="1"/>
  <c r="P5" i="13"/>
  <c r="O9" i="1" s="1"/>
  <c r="R5" i="13"/>
  <c r="Q9" i="1" s="1"/>
  <c r="S5" i="13"/>
  <c r="H4" i="13"/>
  <c r="G8" i="1" s="1"/>
  <c r="I4" i="13"/>
  <c r="H8" i="1" s="1"/>
  <c r="J4" i="13"/>
  <c r="I8" i="1" s="1"/>
  <c r="K4" i="13"/>
  <c r="J8" i="1" s="1"/>
  <c r="L4" i="13"/>
  <c r="K8" i="1" s="1"/>
  <c r="M4" i="13"/>
  <c r="L8" i="1" s="1"/>
  <c r="N4" i="13"/>
  <c r="O4" i="13"/>
  <c r="N8" i="1" s="1"/>
  <c r="P4" i="13"/>
  <c r="O8" i="1" s="1"/>
  <c r="Q4" i="13"/>
  <c r="P8" i="1" s="1"/>
  <c r="R4" i="13"/>
  <c r="Q8" i="1" s="1"/>
  <c r="Q6" i="1" s="1"/>
  <c r="S4" i="13"/>
  <c r="H3" i="13"/>
  <c r="G7" i="1" s="1"/>
  <c r="I3" i="13"/>
  <c r="H7" i="1" s="1"/>
  <c r="J3" i="13"/>
  <c r="I7" i="1" s="1"/>
  <c r="I6" i="1" s="1"/>
  <c r="I4" i="1" s="1"/>
  <c r="I3" i="1" s="1"/>
  <c r="K3" i="13"/>
  <c r="J7" i="1" s="1"/>
  <c r="J6" i="1" s="1"/>
  <c r="J4" i="1" s="1"/>
  <c r="J3" i="1" s="1"/>
  <c r="L3" i="13"/>
  <c r="K7" i="1" s="1"/>
  <c r="M3" i="13"/>
  <c r="L7" i="1" s="1"/>
  <c r="N3" i="13"/>
  <c r="M7" i="1" s="1"/>
  <c r="O3" i="13"/>
  <c r="N7" i="1" s="1"/>
  <c r="N6" i="1" s="1"/>
  <c r="N4" i="1" s="1"/>
  <c r="N3" i="1" s="1"/>
  <c r="P3" i="13"/>
  <c r="O7" i="1" s="1"/>
  <c r="O6" i="1" s="1"/>
  <c r="O4" i="1" s="1"/>
  <c r="O3" i="1" s="1"/>
  <c r="Q3" i="13"/>
  <c r="P7" i="1" s="1"/>
  <c r="R3" i="13"/>
  <c r="S3" i="13"/>
  <c r="R3" i="2"/>
  <c r="Q3" i="2"/>
  <c r="P3" i="2"/>
  <c r="O3" i="2"/>
  <c r="N3" i="2"/>
  <c r="M3" i="2"/>
  <c r="L3" i="2"/>
  <c r="K3" i="2"/>
  <c r="J3" i="2"/>
  <c r="I3" i="2"/>
  <c r="H3" i="2"/>
  <c r="R4" i="2"/>
  <c r="Q4" i="2"/>
  <c r="P4" i="2"/>
  <c r="O4" i="2"/>
  <c r="N4" i="2"/>
  <c r="M4" i="2"/>
  <c r="L4" i="2"/>
  <c r="K4" i="2"/>
  <c r="J4" i="2"/>
  <c r="I4" i="2"/>
  <c r="H4" i="2"/>
  <c r="R5" i="2"/>
  <c r="Q5" i="2"/>
  <c r="P5" i="2"/>
  <c r="O5" i="2"/>
  <c r="N5" i="2"/>
  <c r="M5" i="2"/>
  <c r="L5" i="2"/>
  <c r="K5" i="2"/>
  <c r="J5" i="2"/>
  <c r="I5" i="2"/>
  <c r="H5" i="2"/>
  <c r="R6" i="2"/>
  <c r="Q6" i="2"/>
  <c r="P6" i="2"/>
  <c r="O6" i="2"/>
  <c r="N6" i="2"/>
  <c r="M6" i="2"/>
  <c r="L6" i="2"/>
  <c r="K6" i="2"/>
  <c r="J6" i="2"/>
  <c r="I6" i="2"/>
  <c r="H6" i="2"/>
  <c r="R7" i="2"/>
  <c r="Q7" i="2"/>
  <c r="P7" i="2"/>
  <c r="O7" i="2"/>
  <c r="N7" i="2"/>
  <c r="M7" i="2"/>
  <c r="L7" i="2"/>
  <c r="K7" i="2"/>
  <c r="J7" i="2"/>
  <c r="I7" i="2"/>
  <c r="S7" i="2"/>
  <c r="S6" i="2"/>
  <c r="S5" i="2"/>
  <c r="S4" i="2"/>
  <c r="S3" i="2"/>
  <c r="H6" i="1" l="1"/>
  <c r="H4" i="1" s="1"/>
  <c r="H3" i="1" s="1"/>
  <c r="L10" i="1"/>
  <c r="K6" i="1"/>
  <c r="K4" i="1" s="1"/>
  <c r="K3" i="1" s="1"/>
  <c r="P6" i="1"/>
  <c r="P4" i="1" s="1"/>
  <c r="P3" i="1" s="1"/>
  <c r="M8" i="1"/>
  <c r="M6" i="1" s="1"/>
  <c r="L6" i="1"/>
  <c r="Q4" i="1"/>
  <c r="Q3" i="1" s="1"/>
  <c r="M9" i="1"/>
  <c r="G9" i="1"/>
  <c r="G6" i="1" s="1"/>
  <c r="M11" i="1"/>
  <c r="G11" i="1"/>
  <c r="M12" i="1"/>
  <c r="G12" i="1"/>
  <c r="L4" i="1" l="1"/>
  <c r="L3" i="1" s="1"/>
  <c r="M10" i="1"/>
  <c r="M4" i="1"/>
  <c r="M3" i="1" s="1"/>
  <c r="G10" i="1"/>
  <c r="G4" i="1" s="1"/>
  <c r="G3" i="1" s="1"/>
</calcChain>
</file>

<file path=xl/sharedStrings.xml><?xml version="1.0" encoding="utf-8"?>
<sst xmlns="http://schemas.openxmlformats.org/spreadsheetml/2006/main" count="369" uniqueCount="98">
  <si>
    <t>Profesör</t>
  </si>
  <si>
    <t>Doçent</t>
  </si>
  <si>
    <t>Araştırma Görevlisi</t>
  </si>
  <si>
    <t xml:space="preserve">Öğretim Görevlisi </t>
  </si>
  <si>
    <t>Bilgisayar Mühendisliği</t>
  </si>
  <si>
    <t>Biyomühendislik</t>
  </si>
  <si>
    <t>Çevre Mühendisliği</t>
  </si>
  <si>
    <t>Elektrik-Elektronik Mühendisliği</t>
  </si>
  <si>
    <t>Endüstri Mühendisliği</t>
  </si>
  <si>
    <t>Fizik</t>
  </si>
  <si>
    <t>Gıda Mühendisliği</t>
  </si>
  <si>
    <t>İnşaat Mühendisliği</t>
  </si>
  <si>
    <t>Kimya</t>
  </si>
  <si>
    <t>Kimya Mühendisliği</t>
  </si>
  <si>
    <t>Makine Mühendisliği</t>
  </si>
  <si>
    <t>Matematik</t>
  </si>
  <si>
    <t>Mekatronik Mühendisliği</t>
  </si>
  <si>
    <t>Polimer Malzeme Mühendisliği</t>
  </si>
  <si>
    <t xml:space="preserve">UNVANLAR </t>
  </si>
  <si>
    <t>Orman Mühendisliği</t>
  </si>
  <si>
    <t xml:space="preserve">ORMAN FAKÜLTESİ </t>
  </si>
  <si>
    <t xml:space="preserve">MİMARLIK ve TASARIM FAKÜLTESİ </t>
  </si>
  <si>
    <t xml:space="preserve">Şehir ve Bölge Planlama </t>
  </si>
  <si>
    <t xml:space="preserve">İNSAN ve TOPLUM BİLİMLERİ FAKÜLTESİ </t>
  </si>
  <si>
    <t>İşletme</t>
  </si>
  <si>
    <t>Psikoloji</t>
  </si>
  <si>
    <t>Sosyoloji</t>
  </si>
  <si>
    <t>Uluslararası İlişkiler</t>
  </si>
  <si>
    <t>Uluslararası Ticaret ve Lojistik</t>
  </si>
  <si>
    <t xml:space="preserve">DENİZCİLİK FAKÜLTESİ </t>
  </si>
  <si>
    <t xml:space="preserve">Denizcilik İşletmeleri Yönetimi </t>
  </si>
  <si>
    <t xml:space="preserve">İLETİŞİM FAKÜLTESİ </t>
  </si>
  <si>
    <t xml:space="preserve">YABANCI DİLLER YÜKSEKOKULU </t>
  </si>
  <si>
    <t>REKTÖRLÜK</t>
  </si>
  <si>
    <t xml:space="preserve">Yeni Medya ve İletişim </t>
  </si>
  <si>
    <t xml:space="preserve">MESLEK YÜKSEKOKULU </t>
  </si>
  <si>
    <t xml:space="preserve"> </t>
  </si>
  <si>
    <t>-</t>
  </si>
  <si>
    <t>Memur</t>
  </si>
  <si>
    <t>İşçi</t>
  </si>
  <si>
    <t>Destek</t>
  </si>
  <si>
    <t>Temizlik</t>
  </si>
  <si>
    <t>Güvenlik</t>
  </si>
  <si>
    <t>MÜHENDİSLİK VE DOĞA BİLİMLERİ FAKÜLTESİ</t>
  </si>
  <si>
    <t>Doktor Öğretim Üyesi</t>
  </si>
  <si>
    <t>Öğretim Görevlisi</t>
  </si>
  <si>
    <t>Peyzaj Mimarlığı</t>
  </si>
  <si>
    <t>Metalurji ve Malzeme Mühendisliği</t>
  </si>
  <si>
    <t>Mimarlık</t>
  </si>
  <si>
    <t>Orman Endüstrisi Mühendisliği</t>
  </si>
  <si>
    <t>Yabancı Diller</t>
  </si>
  <si>
    <t>Hukuk</t>
  </si>
  <si>
    <t>Ortak Dersler</t>
  </si>
  <si>
    <t>Fen Bilimleri Enstitüsü</t>
  </si>
  <si>
    <t>Gemi İnşaatı ve Gemi Makinaları Mühendisliği</t>
  </si>
  <si>
    <t>Rektörlük</t>
  </si>
  <si>
    <t>Mütercim ve Tercümanlık</t>
  </si>
  <si>
    <t>Akademik</t>
  </si>
  <si>
    <t>İdari</t>
  </si>
  <si>
    <t>Sözleşmeli</t>
  </si>
  <si>
    <t>Toplam</t>
  </si>
  <si>
    <t xml:space="preserve">LİSANSÜSTÜ EĞİTİM ENSTİTÜSÜ </t>
  </si>
  <si>
    <t>İDARİ</t>
  </si>
  <si>
    <t>Öğretim Üyesi</t>
  </si>
  <si>
    <t>Dr.Öğretim Üyesi</t>
  </si>
  <si>
    <t>Diğer</t>
  </si>
  <si>
    <t>Kadın
Erkek</t>
  </si>
  <si>
    <t>6
12</t>
  </si>
  <si>
    <t>20
37</t>
  </si>
  <si>
    <t>26
48</t>
  </si>
  <si>
    <t>45
77</t>
  </si>
  <si>
    <t>64
95</t>
  </si>
  <si>
    <t>87
140</t>
  </si>
  <si>
    <t>105
186</t>
  </si>
  <si>
    <t>143
207</t>
  </si>
  <si>
    <t>162
250</t>
  </si>
  <si>
    <t>181
270</t>
  </si>
  <si>
    <t>189
282</t>
  </si>
  <si>
    <t>227
299</t>
  </si>
  <si>
    <t>235
308</t>
  </si>
  <si>
    <t>110
230</t>
  </si>
  <si>
    <t>98
199</t>
  </si>
  <si>
    <t>89
179</t>
  </si>
  <si>
    <t>82
170</t>
  </si>
  <si>
    <t>74
164</t>
  </si>
  <si>
    <t>71
164</t>
  </si>
  <si>
    <t>67
148</t>
  </si>
  <si>
    <t>60
131</t>
  </si>
  <si>
    <t>58
125</t>
  </si>
  <si>
    <t>46
127</t>
  </si>
  <si>
    <t>35
90</t>
  </si>
  <si>
    <t>17
49</t>
  </si>
  <si>
    <t>Yapay Zeka ve Makine Öğrenmesi</t>
  </si>
  <si>
    <t>Veri Bilimi ve Analitiği</t>
  </si>
  <si>
    <t>113
237</t>
  </si>
  <si>
    <t>239
333</t>
  </si>
  <si>
    <t>113
236</t>
  </si>
  <si>
    <t>242
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</si>
</sst>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charset val="162"/>
      <scheme val="major"/>
    </font>
    <font>
      <b/>
      <sz val="11"/>
      <color theme="1"/>
      <name val="Calibri Light"/>
      <family val="2"/>
      <charset val="162"/>
      <scheme val="major"/>
    </font>
    <font>
      <b/>
      <sz val="10"/>
      <color rgb="FF000000"/>
      <name val="Calibri Light"/>
      <family val="2"/>
      <charset val="162"/>
      <scheme val="major"/>
    </font>
    <font>
      <sz val="10"/>
      <color theme="1"/>
      <name val="Calibri Light"/>
      <family val="2"/>
      <charset val="162"/>
      <scheme val="major"/>
    </font>
    <font>
      <sz val="11"/>
      <color indexed="8"/>
      <name val="Calibri"/>
      <family val="2"/>
      <scheme val="minor"/>
    </font>
    <font>
      <sz val="9"/>
      <color theme="1"/>
      <name val="Calibri Light"/>
      <family val="2"/>
      <charset val="162"/>
      <scheme val="major"/>
    </font>
    <font>
      <b/>
      <sz val="9"/>
      <color theme="1"/>
      <name val="Calibri Light"/>
      <family val="2"/>
      <charset val="162"/>
      <scheme val="major"/>
    </font>
    <font>
      <b/>
      <sz val="9"/>
      <name val="Calibri Light"/>
      <family val="2"/>
      <charset val="16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2" fillId="0" borderId="0" xfId="0" applyFont="1" applyFill="1" applyAlignment="1">
      <alignment horizontal="left" vertical="center" indent="1"/>
    </xf>
    <xf numFmtId="0" fontId="4" fillId="0" borderId="0" xfId="0" applyFont="1" applyFill="1" applyAlignment="1" applyProtection="1">
      <alignment horizontal="left" indent="1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>
      <alignment horizontal="left" vertical="center" indent="1"/>
    </xf>
    <xf numFmtId="0" fontId="1" fillId="2" borderId="0" xfId="0" applyFont="1" applyFill="1" applyAlignment="1">
      <alignment horizontal="left" vertical="center"/>
    </xf>
    <xf numFmtId="0" fontId="3" fillId="2" borderId="7" xfId="0" applyFont="1" applyFill="1" applyBorder="1" applyAlignment="1" applyProtection="1">
      <alignment horizontal="left" vertical="center" wrapText="1" indent="1"/>
    </xf>
    <xf numFmtId="0" fontId="1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indent="1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left" vertical="center" indent="1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horizontal="left" vertical="center" indent="1"/>
    </xf>
    <xf numFmtId="0" fontId="7" fillId="0" borderId="3" xfId="0" applyFont="1" applyFill="1" applyBorder="1" applyAlignment="1" applyProtection="1">
      <alignment horizontal="left" vertical="center" indent="1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 inden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left" vertical="center" inden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right" vertical="center" indent="1"/>
      <protection locked="0"/>
    </xf>
    <xf numFmtId="0" fontId="1" fillId="0" borderId="0" xfId="0" applyFont="1" applyFill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left" vertical="center" indent="1"/>
    </xf>
    <xf numFmtId="0" fontId="2" fillId="0" borderId="3" xfId="0" applyFont="1" applyFill="1" applyBorder="1" applyAlignment="1" applyProtection="1">
      <alignment horizontal="left" vertical="center" inden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right" vertical="center" indent="1"/>
    </xf>
    <xf numFmtId="0" fontId="1" fillId="0" borderId="3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inden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left" vertical="center" inden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 inden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1" fillId="2" borderId="7" xfId="0" applyFont="1" applyFill="1" applyBorder="1" applyAlignment="1" applyProtection="1">
      <alignment horizontal="left" vertical="center" inden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indent="1"/>
      <protection locked="0"/>
    </xf>
    <xf numFmtId="0" fontId="1" fillId="2" borderId="6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left" vertical="center" indent="1"/>
    </xf>
    <xf numFmtId="0" fontId="2" fillId="2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indent="1"/>
    </xf>
    <xf numFmtId="0" fontId="1" fillId="2" borderId="0" xfId="0" applyFont="1" applyFill="1" applyAlignment="1" applyProtection="1">
      <alignment horizontal="left" vertical="center" indent="1"/>
    </xf>
    <xf numFmtId="0" fontId="1" fillId="2" borderId="2" xfId="0" applyFont="1" applyFill="1" applyBorder="1" applyAlignment="1" applyProtection="1">
      <alignment horizontal="left" vertical="center" indent="1"/>
    </xf>
    <xf numFmtId="0" fontId="1" fillId="2" borderId="3" xfId="0" applyFont="1" applyFill="1" applyBorder="1" applyAlignment="1" applyProtection="1">
      <alignment horizontal="left" vertical="center" indent="1"/>
    </xf>
    <xf numFmtId="0" fontId="1" fillId="2" borderId="4" xfId="0" applyFont="1" applyFill="1" applyBorder="1" applyAlignment="1" applyProtection="1">
      <alignment horizontal="left" vertical="center" inden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left" vertical="center" indent="1"/>
    </xf>
    <xf numFmtId="0" fontId="1" fillId="2" borderId="5" xfId="0" applyFont="1" applyFill="1" applyBorder="1" applyAlignment="1" applyProtection="1">
      <alignment horizontal="left" vertical="center" indent="1"/>
    </xf>
    <xf numFmtId="0" fontId="3" fillId="2" borderId="1" xfId="0" applyFont="1" applyFill="1" applyBorder="1" applyAlignment="1" applyProtection="1">
      <alignment horizontal="left" vertical="center" wrapText="1" indent="1"/>
    </xf>
    <xf numFmtId="0" fontId="3" fillId="2" borderId="5" xfId="0" applyFont="1" applyFill="1" applyBorder="1" applyAlignment="1" applyProtection="1">
      <alignment horizontal="left" vertical="center" wrapText="1" indent="1"/>
    </xf>
    <xf numFmtId="0" fontId="3" fillId="2" borderId="6" xfId="0" applyFont="1" applyFill="1" applyBorder="1" applyAlignment="1" applyProtection="1">
      <alignment horizontal="left" vertical="center" wrapText="1" indent="1"/>
    </xf>
    <xf numFmtId="0" fontId="3" fillId="2" borderId="7" xfId="0" applyFont="1" applyFill="1" applyBorder="1" applyAlignment="1" applyProtection="1">
      <alignment horizontal="left" vertical="center" wrapText="1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0000"/>
  </sheetPr>
  <dimension ref="B1:R28"/>
  <sheetViews>
    <sheetView tabSelected="1" zoomScale="130" zoomScaleNormal="130" workbookViewId="0">
      <selection activeCell="D24" sqref="D24"/>
    </sheetView>
  </sheetViews>
  <sheetFormatPr defaultColWidth="9.140625" defaultRowHeight="12" x14ac:dyDescent="0.25"/>
  <cols>
    <col min="1" max="1" width="1.85546875" style="12" customWidth="1"/>
    <col min="2" max="2" width="23" style="10" customWidth="1"/>
    <col min="3" max="5" width="6.28515625" style="10" bestFit="1" customWidth="1"/>
    <col min="6" max="6" width="6.85546875" style="10" customWidth="1"/>
    <col min="7" max="18" width="6.85546875" style="12" customWidth="1"/>
    <col min="19" max="16384" width="9.140625" style="12"/>
  </cols>
  <sheetData>
    <row r="1" spans="2:18" x14ac:dyDescent="0.25"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2:18" ht="15.75" customHeight="1" x14ac:dyDescent="0.25">
      <c r="B2" s="19"/>
      <c r="C2" s="20">
        <v>2025</v>
      </c>
      <c r="D2" s="20">
        <v>2024</v>
      </c>
      <c r="E2" s="20">
        <v>2023</v>
      </c>
      <c r="F2" s="21">
        <v>2022</v>
      </c>
      <c r="G2" s="21">
        <v>2021</v>
      </c>
      <c r="H2" s="21">
        <v>2020</v>
      </c>
      <c r="I2" s="21">
        <v>2019</v>
      </c>
      <c r="J2" s="21">
        <v>2018</v>
      </c>
      <c r="K2" s="21">
        <v>2017</v>
      </c>
      <c r="L2" s="21">
        <v>2016</v>
      </c>
      <c r="M2" s="21">
        <v>2015</v>
      </c>
      <c r="N2" s="21">
        <v>2014</v>
      </c>
      <c r="O2" s="21">
        <v>2013</v>
      </c>
      <c r="P2" s="21">
        <v>2012</v>
      </c>
      <c r="Q2" s="21">
        <v>2011</v>
      </c>
      <c r="R2" s="21">
        <v>2010</v>
      </c>
    </row>
    <row r="3" spans="2:18" s="13" customFormat="1" ht="15.75" customHeight="1" x14ac:dyDescent="0.25">
      <c r="B3" s="22" t="s">
        <v>60</v>
      </c>
      <c r="C3" s="25">
        <f>C4+C13</f>
        <v>932</v>
      </c>
      <c r="D3" s="25">
        <v>922</v>
      </c>
      <c r="E3" s="25">
        <f>E4+E13</f>
        <v>896</v>
      </c>
      <c r="F3" s="25">
        <f>F4+F13</f>
        <v>836</v>
      </c>
      <c r="G3" s="25">
        <f>G4+G15+G17+G16</f>
        <v>750</v>
      </c>
      <c r="H3" s="25">
        <f t="shared" ref="H3:Q3" si="0">H4+H15+H17</f>
        <v>713</v>
      </c>
      <c r="I3" s="25">
        <f t="shared" si="0"/>
        <v>659</v>
      </c>
      <c r="J3" s="25">
        <f t="shared" si="0"/>
        <v>604</v>
      </c>
      <c r="K3" s="25">
        <f t="shared" si="0"/>
        <v>528</v>
      </c>
      <c r="L3" s="25">
        <f t="shared" si="0"/>
        <v>444</v>
      </c>
      <c r="M3" s="25">
        <f t="shared" si="0"/>
        <v>352</v>
      </c>
      <c r="N3" s="25">
        <f t="shared" si="0"/>
        <v>307</v>
      </c>
      <c r="O3" s="25">
        <f t="shared" si="0"/>
        <v>249</v>
      </c>
      <c r="P3" s="25">
        <f t="shared" si="0"/>
        <v>183</v>
      </c>
      <c r="Q3" s="25">
        <f t="shared" si="0"/>
        <v>84</v>
      </c>
      <c r="R3" s="25" t="s">
        <v>37</v>
      </c>
    </row>
    <row r="4" spans="2:18" s="13" customFormat="1" ht="15.75" customHeight="1" x14ac:dyDescent="0.25">
      <c r="B4" s="22" t="s">
        <v>57</v>
      </c>
      <c r="C4" s="25">
        <f>C6+C10</f>
        <v>583</v>
      </c>
      <c r="D4" s="25">
        <v>572</v>
      </c>
      <c r="E4" s="25">
        <f>E6+E10</f>
        <v>556</v>
      </c>
      <c r="F4" s="25">
        <f t="shared" ref="F4:Q4" si="1">F6+F10</f>
        <v>539</v>
      </c>
      <c r="G4" s="25">
        <f t="shared" si="1"/>
        <v>482</v>
      </c>
      <c r="H4" s="25">
        <f t="shared" si="1"/>
        <v>461</v>
      </c>
      <c r="I4" s="25">
        <f t="shared" si="1"/>
        <v>421</v>
      </c>
      <c r="J4" s="25">
        <f t="shared" si="1"/>
        <v>366</v>
      </c>
      <c r="K4" s="25">
        <f t="shared" si="1"/>
        <v>293</v>
      </c>
      <c r="L4" s="25">
        <f t="shared" si="1"/>
        <v>229</v>
      </c>
      <c r="M4" s="25">
        <f t="shared" si="1"/>
        <v>161</v>
      </c>
      <c r="N4" s="25">
        <f t="shared" si="1"/>
        <v>124</v>
      </c>
      <c r="O4" s="25">
        <f t="shared" si="1"/>
        <v>76</v>
      </c>
      <c r="P4" s="25">
        <f t="shared" si="1"/>
        <v>58</v>
      </c>
      <c r="Q4" s="25">
        <f t="shared" si="1"/>
        <v>18</v>
      </c>
      <c r="R4" s="25" t="s">
        <v>37</v>
      </c>
    </row>
    <row r="5" spans="2:18" s="13" customFormat="1" ht="24" x14ac:dyDescent="0.25">
      <c r="B5" s="23" t="s">
        <v>66</v>
      </c>
      <c r="C5" s="16" t="s">
        <v>97</v>
      </c>
      <c r="D5" s="16" t="s">
        <v>95</v>
      </c>
      <c r="E5" s="16" t="s">
        <v>79</v>
      </c>
      <c r="F5" s="16" t="s">
        <v>78</v>
      </c>
      <c r="G5" s="16" t="s">
        <v>77</v>
      </c>
      <c r="H5" s="16" t="s">
        <v>76</v>
      </c>
      <c r="I5" s="16" t="s">
        <v>75</v>
      </c>
      <c r="J5" s="16" t="s">
        <v>74</v>
      </c>
      <c r="K5" s="16" t="s">
        <v>73</v>
      </c>
      <c r="L5" s="16" t="s">
        <v>72</v>
      </c>
      <c r="M5" s="16" t="s">
        <v>71</v>
      </c>
      <c r="N5" s="16" t="s">
        <v>70</v>
      </c>
      <c r="O5" s="16" t="s">
        <v>69</v>
      </c>
      <c r="P5" s="16" t="s">
        <v>68</v>
      </c>
      <c r="Q5" s="16" t="s">
        <v>67</v>
      </c>
      <c r="R5" s="15" t="s">
        <v>37</v>
      </c>
    </row>
    <row r="6" spans="2:18" ht="15.75" customHeight="1" x14ac:dyDescent="0.25">
      <c r="B6" s="24" t="s">
        <v>63</v>
      </c>
      <c r="C6" s="25">
        <f>SUM(C7:C9)</f>
        <v>332</v>
      </c>
      <c r="D6" s="25">
        <v>315</v>
      </c>
      <c r="E6" s="25">
        <f>SUM(E7:E9)</f>
        <v>291</v>
      </c>
      <c r="F6" s="25">
        <f>SUM(F7:F9)</f>
        <v>268</v>
      </c>
      <c r="G6" s="25">
        <f>SUM(G7:G9)</f>
        <v>230</v>
      </c>
      <c r="H6" s="25">
        <f t="shared" ref="H6:Q6" si="2">SUM(H7:H9)</f>
        <v>210</v>
      </c>
      <c r="I6" s="25">
        <f t="shared" si="2"/>
        <v>191</v>
      </c>
      <c r="J6" s="25">
        <f t="shared" si="2"/>
        <v>159</v>
      </c>
      <c r="K6" s="25">
        <f t="shared" si="2"/>
        <v>123</v>
      </c>
      <c r="L6" s="25">
        <f t="shared" si="2"/>
        <v>106</v>
      </c>
      <c r="M6" s="25">
        <f t="shared" si="2"/>
        <v>69</v>
      </c>
      <c r="N6" s="25">
        <f t="shared" si="2"/>
        <v>55</v>
      </c>
      <c r="O6" s="25">
        <f t="shared" si="2"/>
        <v>45</v>
      </c>
      <c r="P6" s="25">
        <f t="shared" si="2"/>
        <v>33</v>
      </c>
      <c r="Q6" s="25">
        <f t="shared" si="2"/>
        <v>7</v>
      </c>
      <c r="R6" s="25" t="s">
        <v>37</v>
      </c>
    </row>
    <row r="7" spans="2:18" ht="15.75" customHeight="1" x14ac:dyDescent="0.25">
      <c r="B7" s="24" t="s">
        <v>0</v>
      </c>
      <c r="C7" s="25">
        <f>MDBF!D3+OF!D3+MTF!D3+İTBF!D3+DF!D3+İF!D3+'YDYO '!D3+MYO!D3+REKTÖRLÜK!D3+ENS!D3</f>
        <v>93</v>
      </c>
      <c r="D7" s="25">
        <v>90</v>
      </c>
      <c r="E7" s="25">
        <f>MDBF!F3+OF!F3+MTF!F3+İTBF!F3+DF!F3+İF!F3+'YDYO '!F3+MYO!F3+REKTÖRLÜK!F3+ENS!F3</f>
        <v>76</v>
      </c>
      <c r="F7" s="25">
        <f>MDBF!G3+OF!G3+MTF!G3+İTBF!G3+DF!G3+İF!G3+'YDYO '!G3+MYO!G3+REKTÖRLÜK!G3+ENS!G3</f>
        <v>62</v>
      </c>
      <c r="G7" s="25">
        <f>MDBF!H3+OF!H3+MTF!H3+İTBF!H3+DF!H3+İF!H3+'YDYO '!H3+MYO!H3+REKTÖRLÜK!H3+ENS!H3</f>
        <v>51</v>
      </c>
      <c r="H7" s="25">
        <f>MDBF!I3+OF!I3+MTF!I3+İTBF!I3+DF!I3+İF!I3+'YDYO '!I3+MYO!I3+REKTÖRLÜK!I3+ENS!I3</f>
        <v>47</v>
      </c>
      <c r="I7" s="25">
        <f>MDBF!J3+OF!J3+MTF!J3+İTBF!J3+DF!J3+İF!J3+'YDYO '!J3+MYO!J3+REKTÖRLÜK!J3+ENS!J3</f>
        <v>33</v>
      </c>
      <c r="J7" s="25">
        <f>MDBF!K3+OF!K3+MTF!K3+İTBF!K3+DF!K3+İF!K3+'YDYO '!K3+MYO!K3+REKTÖRLÜK!K3+ENS!K3</f>
        <v>26</v>
      </c>
      <c r="K7" s="25">
        <f>MDBF!L3+OF!L3+MTF!L3+İTBF!L3+DF!L3+İF!L3+'YDYO '!L3+MYO!L3+REKTÖRLÜK!L3+ENS!L3</f>
        <v>23</v>
      </c>
      <c r="L7" s="25">
        <f>MDBF!M3+OF!M3+MTF!M3+İTBF!M3+DF!M3+İF!M3+'YDYO '!M3+MYO!M3+REKTÖRLÜK!M3+ENS!M3</f>
        <v>18</v>
      </c>
      <c r="M7" s="25">
        <f>MDBF!N3+OF!N3+MTF!N3+İTBF!N3+DF!N3+İF!N3+'YDYO '!N3+MYO!N3+REKTÖRLÜK!N3+ENS!N3</f>
        <v>13</v>
      </c>
      <c r="N7" s="25">
        <f>MDBF!O3+OF!O3+MTF!O3+İTBF!O3+DF!O3+İF!O3+'YDYO '!O3+MYO!O3+REKTÖRLÜK!O3+ENS!O3</f>
        <v>9</v>
      </c>
      <c r="O7" s="25">
        <f>MDBF!P3+OF!P3+MTF!P3+İTBF!P3+DF!P3+İF!P3+'YDYO '!P3+MYO!P3+REKTÖRLÜK!P3+ENS!P3</f>
        <v>5</v>
      </c>
      <c r="P7" s="25">
        <f>MDBF!Q3+OF!Q3+MTF!Q3+İTBF!Q3+DF!Q3+İF!Q3+'YDYO '!Q3+MYO!Q3+REKTÖRLÜK!Q3+ENS!Q3</f>
        <v>2</v>
      </c>
      <c r="Q7" s="25" t="s">
        <v>37</v>
      </c>
      <c r="R7" s="25" t="s">
        <v>37</v>
      </c>
    </row>
    <row r="8" spans="2:18" ht="15.75" customHeight="1" x14ac:dyDescent="0.25">
      <c r="B8" s="24" t="s">
        <v>1</v>
      </c>
      <c r="C8" s="25">
        <f>MDBF!D4+OF!D4+MTF!D4+İTBF!D4+DF!D4+İF!D4+'YDYO '!D4+MYO!D4+REKTÖRLÜK!D4+ENS!D4</f>
        <v>90</v>
      </c>
      <c r="D8" s="25">
        <v>90</v>
      </c>
      <c r="E8" s="25">
        <f>MDBF!F4+OF!F4+MTF!F4+İTBF!F4+DF!F4+İF!F4+'YDYO '!F4+MYO!F4+REKTÖRLÜK!F4+ENS!F4</f>
        <v>78</v>
      </c>
      <c r="F8" s="25">
        <f>MDBF!G4+OF!G4+MTF!G4+İTBF!G4+DF!G4+İF!G4+'YDYO '!G4+MYO!G4+REKTÖRLÜK!G4+ENS!G4</f>
        <v>65</v>
      </c>
      <c r="G8" s="25">
        <f>MDBF!H4+OF!H4+MTF!H4+İTBF!H4+DF!H4+İF!H4+'YDYO '!H4+MYO!H4+REKTÖRLÜK!H4+ENS!H4</f>
        <v>44</v>
      </c>
      <c r="H8" s="25">
        <f>MDBF!I4+OF!I4+MTF!I4+İTBF!I4+DF!I4+İF!I4+'YDYO '!I4+MYO!I4+REKTÖRLÜK!I4+ENS!I4</f>
        <v>40</v>
      </c>
      <c r="I8" s="25">
        <f>MDBF!J4+OF!J4+MTF!J4+İTBF!J4+DF!J4+İF!J4+'YDYO '!J4+MYO!J4+REKTÖRLÜK!J4+ENS!J4</f>
        <v>37</v>
      </c>
      <c r="J8" s="25">
        <f>MDBF!K4+OF!K4+MTF!K4+İTBF!K4+DF!K4+İF!K4+'YDYO '!K4+MYO!K4+REKTÖRLÜK!K4+ENS!K4</f>
        <v>25</v>
      </c>
      <c r="K8" s="25">
        <f>MDBF!L4+OF!L4+MTF!L4+İTBF!L4+DF!L4+İF!L4+'YDYO '!L4+MYO!L4+REKTÖRLÜK!L4+ENS!L4</f>
        <v>25</v>
      </c>
      <c r="L8" s="25">
        <f>MDBF!M4+OF!M4+MTF!M4+İTBF!M4+DF!M4+İF!M4+'YDYO '!M4+MYO!M4+REKTÖRLÜK!M4+ENS!M4</f>
        <v>28</v>
      </c>
      <c r="M8" s="25">
        <f>MDBF!N4+OF!N4+MTF!N4+İTBF!N4+DF!N4+İF!N4+'YDYO '!N4+MYO!N4+REKTÖRLÜK!N4+ENS!N4</f>
        <v>22</v>
      </c>
      <c r="N8" s="25">
        <f>MDBF!O4+OF!O4+MTF!O4+İTBF!O4+DF!O4+İF!O4+'YDYO '!O4+MYO!O4+REKTÖRLÜK!O4+ENS!O4</f>
        <v>16</v>
      </c>
      <c r="O8" s="25">
        <f>MDBF!P4+OF!P4+MTF!P4+İTBF!P4+DF!P4+İF!P4+'YDYO '!P4+MYO!P4+REKTÖRLÜK!P4+ENS!P4</f>
        <v>10</v>
      </c>
      <c r="P8" s="25">
        <f>MDBF!Q4+OF!Q4+MTF!Q4+İTBF!Q4+DF!Q4+İF!Q4+'YDYO '!Q4+MYO!Q4+REKTÖRLÜK!Q4+ENS!Q4</f>
        <v>8</v>
      </c>
      <c r="Q8" s="25">
        <f>MDBF!R4+OF!R4+MTF!R4+İTBF!R4+DF!R4+İF!R4+'YDYO '!R4+MYO!R4+REKTÖRLÜK!R4+ENS!R4</f>
        <v>1</v>
      </c>
      <c r="R8" s="25" t="s">
        <v>37</v>
      </c>
    </row>
    <row r="9" spans="2:18" ht="15.75" customHeight="1" x14ac:dyDescent="0.25">
      <c r="B9" s="24" t="s">
        <v>64</v>
      </c>
      <c r="C9" s="25">
        <f>MDBF!D5+OF!D5+MTF!D5+İTBF!D5+DF!D5+İF!D5+'YDYO '!D5+MYO!D5+REKTÖRLÜK!D5+ENS!D5</f>
        <v>149</v>
      </c>
      <c r="D9" s="25">
        <v>135</v>
      </c>
      <c r="E9" s="25">
        <f>MDBF!F5+OF!F5+MTF!F5+İTBF!F5+DF!F5+İF!F5+'YDYO '!F5+MYO!F5+REKTÖRLÜK!F5+ENS!F5</f>
        <v>137</v>
      </c>
      <c r="F9" s="25">
        <f>MDBF!G5+OF!G5+MTF!G5+İTBF!G5+DF!G5+İF!G5+'YDYO '!G5+MYO!G5+REKTÖRLÜK!G5+ENS!G5</f>
        <v>141</v>
      </c>
      <c r="G9" s="25">
        <f>MDBF!H5+OF!H5+MTF!H5+İTBF!H5+DF!H5+İF!H5+'YDYO '!H5+MYO!H5+REKTÖRLÜK!H5+ENS!H5</f>
        <v>135</v>
      </c>
      <c r="H9" s="25">
        <f>MDBF!I5+OF!I5+MTF!I5+İTBF!I5+DF!I5+İF!I5+'YDYO '!I5+MYO!I5+REKTÖRLÜK!I5+ENS!I5</f>
        <v>123</v>
      </c>
      <c r="I9" s="25">
        <f>MDBF!J5+OF!J5+MTF!J5+İTBF!J5+DF!J5+İF!J5+'YDYO '!J5+MYO!J5+REKTÖRLÜK!J5+ENS!J5</f>
        <v>121</v>
      </c>
      <c r="J9" s="25">
        <f>MDBF!K5+OF!K5+MTF!K5+İTBF!K5+DF!K5+İF!K5+'YDYO '!K5+MYO!K5+REKTÖRLÜK!K5+ENS!K5</f>
        <v>108</v>
      </c>
      <c r="K9" s="25">
        <f>MDBF!L5+OF!L5+MTF!L5+İTBF!L5+DF!L5+İF!L5+'YDYO '!L5+MYO!L5+REKTÖRLÜK!L5+ENS!L5</f>
        <v>75</v>
      </c>
      <c r="L9" s="25">
        <f>MDBF!M5+OF!M5+MTF!M5+İTBF!M5+DF!M5+İF!M5+'YDYO '!M5+MYO!M5+REKTÖRLÜK!M5+ENS!M5</f>
        <v>60</v>
      </c>
      <c r="M9" s="25">
        <f>MDBF!N5+OF!N5+MTF!N5+İTBF!N5+DF!N5+İF!N5+'YDYO '!N5+MYO!N5+REKTÖRLÜK!N5+ENS!N5</f>
        <v>34</v>
      </c>
      <c r="N9" s="25">
        <f>MDBF!O5+OF!O5+MTF!O5+İTBF!O5+DF!O5+İF!O5+'YDYO '!O5+MYO!O5+REKTÖRLÜK!O5+ENS!O5</f>
        <v>30</v>
      </c>
      <c r="O9" s="25">
        <f>MDBF!P5+OF!P5+MTF!P5+İTBF!P5+DF!P5+İF!P5+'YDYO '!P5+MYO!P5+REKTÖRLÜK!P5+ENS!P5</f>
        <v>30</v>
      </c>
      <c r="P9" s="25">
        <f>MDBF!Q5+OF!Q5+MTF!Q5+İTBF!Q5+DF!Q5+İF!Q5+'YDYO '!Q5+MYO!Q5+REKTÖRLÜK!Q5+ENS!Q5</f>
        <v>23</v>
      </c>
      <c r="Q9" s="25">
        <f>MDBF!R5+OF!R5+MTF!R5+İTBF!R5+DF!R5+İF!R5+'YDYO '!R5+MYO!R5+REKTÖRLÜK!R5+ENS!R5</f>
        <v>6</v>
      </c>
      <c r="R9" s="25" t="s">
        <v>37</v>
      </c>
    </row>
    <row r="10" spans="2:18" ht="15.75" customHeight="1" x14ac:dyDescent="0.25">
      <c r="B10" s="24" t="s">
        <v>65</v>
      </c>
      <c r="C10" s="25">
        <f>SUM(C11:C12)</f>
        <v>251</v>
      </c>
      <c r="D10" s="25">
        <v>257</v>
      </c>
      <c r="E10" s="25">
        <f>SUM(E11:E12)</f>
        <v>265</v>
      </c>
      <c r="F10" s="25">
        <f>SUM(F11:F12)</f>
        <v>271</v>
      </c>
      <c r="G10" s="25">
        <f>SUM(G11:G12)</f>
        <v>252</v>
      </c>
      <c r="H10" s="25">
        <f t="shared" ref="H10:Q10" si="3">SUM(H11:H12)</f>
        <v>251</v>
      </c>
      <c r="I10" s="25">
        <f t="shared" si="3"/>
        <v>230</v>
      </c>
      <c r="J10" s="25">
        <f t="shared" si="3"/>
        <v>207</v>
      </c>
      <c r="K10" s="25">
        <f t="shared" si="3"/>
        <v>170</v>
      </c>
      <c r="L10" s="25">
        <f t="shared" si="3"/>
        <v>123</v>
      </c>
      <c r="M10" s="25">
        <f t="shared" si="3"/>
        <v>92</v>
      </c>
      <c r="N10" s="25">
        <f t="shared" si="3"/>
        <v>69</v>
      </c>
      <c r="O10" s="25">
        <f t="shared" si="3"/>
        <v>31</v>
      </c>
      <c r="P10" s="25">
        <f t="shared" si="3"/>
        <v>25</v>
      </c>
      <c r="Q10" s="25">
        <f t="shared" si="3"/>
        <v>11</v>
      </c>
      <c r="R10" s="25" t="s">
        <v>37</v>
      </c>
    </row>
    <row r="11" spans="2:18" ht="15.75" customHeight="1" x14ac:dyDescent="0.25">
      <c r="B11" s="24" t="s">
        <v>2</v>
      </c>
      <c r="C11" s="25">
        <f>MDBF!D6+OF!D6+MTF!D6+İTBF!D6+DF!D6+İF!D6+'YDYO '!D6+MYO!D6+REKTÖRLÜK!D6+ENS!D6</f>
        <v>164</v>
      </c>
      <c r="D11" s="25">
        <v>169</v>
      </c>
      <c r="E11" s="25">
        <f>MDBF!F6+OF!F6+MTF!F6+İTBF!F6+DF!F6+İF!F6+'YDYO '!F6+MYO!F6+REKTÖRLÜK!F6+ENS!F6</f>
        <v>178</v>
      </c>
      <c r="F11" s="25">
        <f>MDBF!G6+OF!G6+MTF!G6+İTBF!G6+DF!G6+İF!G6+'YDYO '!G6+MYO!G6+REKTÖRLÜK!G6+ENS!G6</f>
        <v>187</v>
      </c>
      <c r="G11" s="25">
        <f>MDBF!H6+OF!H6+MTF!H6+İTBF!H6+DF!H6+İF!H6+'YDYO '!H6+MYO!H6+REKTÖRLÜK!H6+ENS!H6</f>
        <v>175</v>
      </c>
      <c r="H11" s="25">
        <f>MDBF!I6+OF!I6+MTF!I6+İTBF!I6+DF!I6+İF!I6+'YDYO '!I6+MYO!I6+REKTÖRLÜK!I6+ENS!I6</f>
        <v>172</v>
      </c>
      <c r="I11" s="25">
        <f>MDBF!J6+OF!J6+MTF!J6+İTBF!J6+DF!J6+İF!J6+'YDYO '!J6+MYO!J6+REKTÖRLÜK!J6+ENS!J6</f>
        <v>158</v>
      </c>
      <c r="J11" s="25">
        <f>MDBF!K6+OF!K6+MTF!K6+İTBF!K6+DF!K6+İF!K6+'YDYO '!K6+MYO!K6+REKTÖRLÜK!K6+ENS!K6</f>
        <v>148</v>
      </c>
      <c r="K11" s="25">
        <f>MDBF!L6+OF!L6+MTF!L6+İTBF!L6+DF!L6+İF!L6+'YDYO '!L6+MYO!L6+REKTÖRLÜK!L6+ENS!L6</f>
        <v>121</v>
      </c>
      <c r="L11" s="25">
        <f>MDBF!M6+OF!M6+MTF!M6+İTBF!M6+DF!M6+İF!M6+'YDYO '!M6+MYO!M6+REKTÖRLÜK!M6+ENS!M6</f>
        <v>79</v>
      </c>
      <c r="M11" s="25">
        <f>MDBF!N6+OF!N6+MTF!N6+İTBF!N6+DF!N6+İF!N6+'YDYO '!N6+MYO!N6+REKTÖRLÜK!N6+ENS!N6</f>
        <v>53</v>
      </c>
      <c r="N11" s="25">
        <f>MDBF!O6+OF!O6+MTF!O6+İTBF!O6+DF!O6+İF!O6+'YDYO '!O6+MYO!O6+REKTÖRLÜK!O6+ENS!O6</f>
        <v>41</v>
      </c>
      <c r="O11" s="25">
        <f>MDBF!P6+OF!P6+MTF!P6+İTBF!P6+DF!P6+İF!P6+'YDYO '!P6+MYO!P6+REKTÖRLÜK!P6+ENS!P6</f>
        <v>13</v>
      </c>
      <c r="P11" s="25">
        <f>MDBF!Q6+OF!Q6+MTF!Q6+İTBF!Q6+DF!Q6+İF!Q6+'YDYO '!Q6+MYO!Q6+REKTÖRLÜK!Q6+ENS!Q6</f>
        <v>13</v>
      </c>
      <c r="Q11" s="25">
        <f>MDBF!R6+OF!R6+MTF!R6+İTBF!R6+DF!R6+İF!R6+'YDYO '!R6+MYO!R6+REKTÖRLÜK!R6+ENS!R6</f>
        <v>9</v>
      </c>
      <c r="R11" s="25" t="s">
        <v>37</v>
      </c>
    </row>
    <row r="12" spans="2:18" ht="15.75" customHeight="1" x14ac:dyDescent="0.25">
      <c r="B12" s="24" t="s">
        <v>45</v>
      </c>
      <c r="C12" s="25">
        <f>MDBF!D7+OF!D7+MTF!D7+İTBF!D7+DF!D7+İF!D7+'YDYO '!D7+MYO!D7+REKTÖRLÜK!D7+ENS!D7</f>
        <v>87</v>
      </c>
      <c r="D12" s="25">
        <v>88</v>
      </c>
      <c r="E12" s="25">
        <f>MDBF!F7+OF!F7+MTF!F7+İTBF!F7+DF!F7+İF!F7+'YDYO '!F7+MYO!F7+REKTÖRLÜK!F7+ENS!F7</f>
        <v>87</v>
      </c>
      <c r="F12" s="25">
        <f>MDBF!G7+OF!G7+MTF!G7+İTBF!G7+DF!G7+İF!G7+'YDYO '!G7+MYO!G7+REKTÖRLÜK!G7+ENS!G7</f>
        <v>84</v>
      </c>
      <c r="G12" s="25">
        <f>MDBF!H7+OF!H7+MTF!H7+İTBF!H7+DF!H7+İF!H7+'YDYO '!H7+MYO!H7+REKTÖRLÜK!H7+ENS!H7</f>
        <v>77</v>
      </c>
      <c r="H12" s="25">
        <f>MDBF!I7+OF!I7+MTF!I7+İTBF!I7+DF!I7+İF!I7+'YDYO '!I7+MYO!I7+REKTÖRLÜK!I7+ENS!I7</f>
        <v>79</v>
      </c>
      <c r="I12" s="25">
        <f>MDBF!J7+OF!J7+MTF!J7+İTBF!J7+DF!J7+İF!J7+'YDYO '!J7+MYO!J7+REKTÖRLÜK!J7+ENS!J7</f>
        <v>72</v>
      </c>
      <c r="J12" s="25">
        <f>MDBF!K7+OF!K7+MTF!K7+İTBF!K7+DF!K7+İF!K7+'YDYO '!K7+MYO!K7+REKTÖRLÜK!K7+ENS!K7</f>
        <v>59</v>
      </c>
      <c r="K12" s="25">
        <f>MDBF!L7+OF!L7+MTF!L7+İTBF!L7+DF!L7+İF!L7+'YDYO '!L7+MYO!L7+REKTÖRLÜK!L7+ENS!L7</f>
        <v>49</v>
      </c>
      <c r="L12" s="25">
        <f>MDBF!M7+OF!M7+MTF!M7+İTBF!M7+DF!M7+İF!M7+'YDYO '!M7+MYO!M7+REKTÖRLÜK!M7+ENS!M7</f>
        <v>44</v>
      </c>
      <c r="M12" s="25">
        <f>MDBF!N7+OF!N7+MTF!N7+İTBF!N7+DF!N7+İF!N7+'YDYO '!N7+MYO!N7+REKTÖRLÜK!N7+ENS!N7</f>
        <v>39</v>
      </c>
      <c r="N12" s="25">
        <f>MDBF!O7+OF!O7+MTF!O7+İTBF!O7+DF!O7+İF!O7+'YDYO '!O7+MYO!O7+REKTÖRLÜK!O7+ENS!O7</f>
        <v>28</v>
      </c>
      <c r="O12" s="25">
        <f>MDBF!P7+OF!P7+MTF!P7+İTBF!P7+DF!P7+İF!P7+'YDYO '!P7+MYO!P7+REKTÖRLÜK!P7+ENS!P7</f>
        <v>18</v>
      </c>
      <c r="P12" s="25">
        <f>MDBF!Q7+OF!Q7+MTF!Q7+İTBF!Q7+DF!Q7+İF!Q7+'YDYO '!Q7+MYO!Q7+REKTÖRLÜK!Q7+ENS!Q7</f>
        <v>12</v>
      </c>
      <c r="Q12" s="25">
        <f>MDBF!R7+OF!R7+MTF!R7+İTBF!R7+DF!R7+İF!R7+'YDYO '!R7+MYO!R7+REKTÖRLÜK!R7+ENS!R7</f>
        <v>2</v>
      </c>
      <c r="R12" s="25" t="s">
        <v>37</v>
      </c>
    </row>
    <row r="13" spans="2:18" s="13" customFormat="1" ht="15.75" customHeight="1" x14ac:dyDescent="0.25">
      <c r="B13" s="24" t="s">
        <v>58</v>
      </c>
      <c r="C13" s="25">
        <f>SUM(C15:C17)</f>
        <v>349</v>
      </c>
      <c r="D13" s="25">
        <f>SUM(D15:D17)</f>
        <v>350</v>
      </c>
      <c r="E13" s="25">
        <f>SUM(E15:E17)</f>
        <v>340</v>
      </c>
      <c r="F13" s="25">
        <f>SUM(F15:F17)</f>
        <v>297</v>
      </c>
      <c r="G13" s="25">
        <f t="shared" ref="G13:Q13" si="4">SUM(G15:G17)</f>
        <v>268</v>
      </c>
      <c r="H13" s="25">
        <f t="shared" si="4"/>
        <v>252</v>
      </c>
      <c r="I13" s="25">
        <f t="shared" si="4"/>
        <v>238</v>
      </c>
      <c r="J13" s="25">
        <f t="shared" si="4"/>
        <v>238</v>
      </c>
      <c r="K13" s="25">
        <f t="shared" si="4"/>
        <v>235</v>
      </c>
      <c r="L13" s="25">
        <f t="shared" si="4"/>
        <v>215</v>
      </c>
      <c r="M13" s="25">
        <f t="shared" si="4"/>
        <v>191</v>
      </c>
      <c r="N13" s="25">
        <f t="shared" si="4"/>
        <v>183</v>
      </c>
      <c r="O13" s="25">
        <f t="shared" si="4"/>
        <v>173</v>
      </c>
      <c r="P13" s="25">
        <f t="shared" si="4"/>
        <v>125</v>
      </c>
      <c r="Q13" s="25">
        <f t="shared" si="4"/>
        <v>66</v>
      </c>
      <c r="R13" s="25" t="s">
        <v>37</v>
      </c>
    </row>
    <row r="14" spans="2:18" s="13" customFormat="1" ht="24" x14ac:dyDescent="0.25">
      <c r="B14" s="23" t="s">
        <v>66</v>
      </c>
      <c r="C14" s="16" t="s">
        <v>96</v>
      </c>
      <c r="D14" s="16" t="s">
        <v>94</v>
      </c>
      <c r="E14" s="16" t="s">
        <v>80</v>
      </c>
      <c r="F14" s="16" t="s">
        <v>81</v>
      </c>
      <c r="G14" s="16" t="s">
        <v>82</v>
      </c>
      <c r="H14" s="16" t="s">
        <v>83</v>
      </c>
      <c r="I14" s="16" t="s">
        <v>84</v>
      </c>
      <c r="J14" s="16" t="s">
        <v>84</v>
      </c>
      <c r="K14" s="16" t="s">
        <v>85</v>
      </c>
      <c r="L14" s="16" t="s">
        <v>86</v>
      </c>
      <c r="M14" s="16" t="s">
        <v>87</v>
      </c>
      <c r="N14" s="16" t="s">
        <v>88</v>
      </c>
      <c r="O14" s="16" t="s">
        <v>89</v>
      </c>
      <c r="P14" s="16" t="s">
        <v>90</v>
      </c>
      <c r="Q14" s="16" t="s">
        <v>91</v>
      </c>
      <c r="R14" s="15"/>
    </row>
    <row r="15" spans="2:18" ht="15.75" customHeight="1" x14ac:dyDescent="0.25">
      <c r="B15" s="24" t="s">
        <v>38</v>
      </c>
      <c r="C15" s="25">
        <f>İdari!C4</f>
        <v>212</v>
      </c>
      <c r="D15" s="25">
        <f>İdari!D4</f>
        <v>212</v>
      </c>
      <c r="E15" s="25">
        <f>İdari!E4</f>
        <v>207</v>
      </c>
      <c r="F15" s="25">
        <f>İdari!F4</f>
        <v>172</v>
      </c>
      <c r="G15" s="25">
        <f>İdari!G4</f>
        <v>168</v>
      </c>
      <c r="H15" s="25">
        <f>İdari!H4</f>
        <v>154</v>
      </c>
      <c r="I15" s="25">
        <f>İdari!I4</f>
        <v>149</v>
      </c>
      <c r="J15" s="25">
        <f>İdari!J4</f>
        <v>148</v>
      </c>
      <c r="K15" s="25">
        <f>İdari!K4</f>
        <v>140</v>
      </c>
      <c r="L15" s="25">
        <f>İdari!L4</f>
        <v>136</v>
      </c>
      <c r="M15" s="25">
        <f>İdari!M4</f>
        <v>127</v>
      </c>
      <c r="N15" s="25">
        <f>İdari!N4</f>
        <v>119</v>
      </c>
      <c r="O15" s="25">
        <f>İdari!O4</f>
        <v>112</v>
      </c>
      <c r="P15" s="25">
        <f>İdari!P4</f>
        <v>76</v>
      </c>
      <c r="Q15" s="25">
        <f>İdari!Q4</f>
        <v>34</v>
      </c>
      <c r="R15" s="25" t="s">
        <v>37</v>
      </c>
    </row>
    <row r="16" spans="2:18" ht="15.75" customHeight="1" x14ac:dyDescent="0.25">
      <c r="B16" s="24" t="s">
        <v>59</v>
      </c>
      <c r="C16" s="25">
        <f>İdari!C5</f>
        <v>44</v>
      </c>
      <c r="D16" s="25">
        <f>İdari!D5</f>
        <v>45</v>
      </c>
      <c r="E16" s="25">
        <f>İdari!E5</f>
        <v>40</v>
      </c>
      <c r="F16" s="25">
        <f>İdari!F5</f>
        <v>31</v>
      </c>
      <c r="G16" s="25">
        <f>İdari!G5</f>
        <v>3</v>
      </c>
      <c r="H16" s="25" t="s">
        <v>37</v>
      </c>
      <c r="I16" s="25" t="s">
        <v>37</v>
      </c>
      <c r="J16" s="25" t="s">
        <v>37</v>
      </c>
      <c r="K16" s="25" t="s">
        <v>37</v>
      </c>
      <c r="L16" s="25" t="s">
        <v>37</v>
      </c>
      <c r="M16" s="25" t="s">
        <v>37</v>
      </c>
      <c r="N16" s="25" t="s">
        <v>37</v>
      </c>
      <c r="O16" s="25" t="s">
        <v>37</v>
      </c>
      <c r="P16" s="25" t="s">
        <v>37</v>
      </c>
      <c r="Q16" s="25" t="s">
        <v>37</v>
      </c>
      <c r="R16" s="25" t="s">
        <v>37</v>
      </c>
    </row>
    <row r="17" spans="2:18" ht="15.75" customHeight="1" x14ac:dyDescent="0.25">
      <c r="B17" s="24" t="s">
        <v>39</v>
      </c>
      <c r="C17" s="25">
        <f>İdari!C6</f>
        <v>93</v>
      </c>
      <c r="D17" s="25">
        <f>İdari!D6</f>
        <v>93</v>
      </c>
      <c r="E17" s="25">
        <f>İdari!E6</f>
        <v>93</v>
      </c>
      <c r="F17" s="25">
        <f>İdari!F6</f>
        <v>94</v>
      </c>
      <c r="G17" s="25">
        <f>İdari!G6</f>
        <v>97</v>
      </c>
      <c r="H17" s="25">
        <f>İdari!H6</f>
        <v>98</v>
      </c>
      <c r="I17" s="25">
        <f>İdari!I6</f>
        <v>89</v>
      </c>
      <c r="J17" s="25">
        <f>İdari!J6</f>
        <v>90</v>
      </c>
      <c r="K17" s="25">
        <f>İdari!K6</f>
        <v>95</v>
      </c>
      <c r="L17" s="25">
        <f>İdari!L6</f>
        <v>79</v>
      </c>
      <c r="M17" s="25">
        <f>İdari!M6</f>
        <v>64</v>
      </c>
      <c r="N17" s="25">
        <f>İdari!N6</f>
        <v>64</v>
      </c>
      <c r="O17" s="25">
        <f>İdari!O6</f>
        <v>61</v>
      </c>
      <c r="P17" s="25">
        <f>İdari!P6</f>
        <v>49</v>
      </c>
      <c r="Q17" s="25">
        <f>İdari!Q6</f>
        <v>32</v>
      </c>
      <c r="R17" s="25" t="s">
        <v>37</v>
      </c>
    </row>
    <row r="18" spans="2:18" x14ac:dyDescent="0.25">
      <c r="B18" s="17"/>
      <c r="C18" s="17"/>
      <c r="D18" s="17"/>
      <c r="E18" s="17"/>
      <c r="F18" s="17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2:18" x14ac:dyDescent="0.25">
      <c r="B19" s="17">
        <v>1</v>
      </c>
      <c r="C19" s="17"/>
      <c r="D19" s="17"/>
      <c r="E19" s="17"/>
      <c r="F19" s="1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2:18" x14ac:dyDescent="0.25">
      <c r="B20" s="17"/>
      <c r="C20" s="17"/>
      <c r="D20" s="17"/>
      <c r="E20" s="17"/>
      <c r="F20" s="1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2:18" x14ac:dyDescent="0.25">
      <c r="B21" s="17"/>
      <c r="C21" s="17"/>
      <c r="D21" s="17"/>
      <c r="E21" s="17"/>
      <c r="F21" s="17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2:18" x14ac:dyDescent="0.25">
      <c r="B22" s="17"/>
      <c r="C22" s="17"/>
      <c r="D22" s="17"/>
      <c r="E22" s="17"/>
      <c r="F22" s="17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2:18" x14ac:dyDescent="0.25">
      <c r="B23" s="17"/>
      <c r="C23" s="17"/>
      <c r="D23" s="17"/>
      <c r="E23" s="17"/>
      <c r="F23" s="17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2:18" x14ac:dyDescent="0.25">
      <c r="B24" s="17"/>
      <c r="C24" s="17"/>
      <c r="D24" s="17"/>
      <c r="E24" s="17"/>
      <c r="F24" s="17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2:18" x14ac:dyDescent="0.25">
      <c r="B25" s="17"/>
      <c r="C25" s="17"/>
      <c r="D25" s="17"/>
      <c r="E25" s="17"/>
      <c r="F25" s="17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2:18" x14ac:dyDescent="0.25">
      <c r="B26" s="17"/>
      <c r="C26" s="17"/>
      <c r="D26" s="17"/>
      <c r="E26" s="17"/>
      <c r="F26" s="17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2:18" x14ac:dyDescent="0.25">
      <c r="B27" s="17"/>
      <c r="C27" s="17"/>
      <c r="D27" s="17"/>
      <c r="E27" s="17"/>
      <c r="F27" s="17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2:18" x14ac:dyDescent="0.25">
      <c r="B28" s="17"/>
      <c r="C28" s="17"/>
      <c r="D28" s="17"/>
      <c r="E28" s="17"/>
      <c r="F28" s="17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</sheetData>
  <sheetProtection password="CC28" sheet="1" objects="1" scenarios="1"/>
  <sortState columnSort="1" ref="D2:O2">
    <sortCondition descending="1" ref="D2:O2"/>
  </sortState>
  <printOptions horizontalCentered="1"/>
  <pageMargins left="0" right="0" top="1.1417322834645669" bottom="0.74803149606299213" header="0.31496062992125984" footer="0.31496062992125984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B1:S28"/>
  <sheetViews>
    <sheetView topLeftCell="B1" zoomScaleNormal="10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B8" activeCellId="1" sqref="B2:S7 B8:C12"/>
    </sheetView>
  </sheetViews>
  <sheetFormatPr defaultColWidth="9.140625" defaultRowHeight="15" x14ac:dyDescent="0.2"/>
  <cols>
    <col min="1" max="1" width="1.85546875" style="7" customWidth="1"/>
    <col min="2" max="2" width="17.28515625" style="5" customWidth="1"/>
    <col min="3" max="3" width="21.7109375" style="6" customWidth="1"/>
    <col min="4" max="6" width="7.7109375" style="6" bestFit="1" customWidth="1"/>
    <col min="7" max="7" width="6.7109375" style="6" customWidth="1"/>
    <col min="8" max="19" width="6.7109375" style="7" customWidth="1"/>
    <col min="20" max="16384" width="9.140625" style="7"/>
  </cols>
  <sheetData>
    <row r="1" spans="2:19" ht="33" customHeight="1" x14ac:dyDescent="0.2">
      <c r="C1" s="37"/>
      <c r="D1" s="37"/>
      <c r="E1" s="37"/>
      <c r="F1" s="37"/>
      <c r="G1" s="37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2:19" x14ac:dyDescent="0.25">
      <c r="B2" s="8"/>
      <c r="C2" s="50" t="s">
        <v>18</v>
      </c>
      <c r="D2" s="50">
        <v>2025</v>
      </c>
      <c r="E2" s="50">
        <v>2024</v>
      </c>
      <c r="F2" s="50">
        <v>2023</v>
      </c>
      <c r="G2" s="51">
        <v>2022</v>
      </c>
      <c r="H2" s="51">
        <v>2021</v>
      </c>
      <c r="I2" s="51">
        <v>2020</v>
      </c>
      <c r="J2" s="51">
        <v>2019</v>
      </c>
      <c r="K2" s="51">
        <v>2018</v>
      </c>
      <c r="L2" s="51">
        <v>2017</v>
      </c>
      <c r="M2" s="51">
        <v>2016</v>
      </c>
      <c r="N2" s="51">
        <v>2015</v>
      </c>
      <c r="O2" s="51">
        <v>2014</v>
      </c>
      <c r="P2" s="51">
        <v>2013</v>
      </c>
      <c r="Q2" s="51">
        <v>2012</v>
      </c>
      <c r="R2" s="51">
        <v>2011</v>
      </c>
      <c r="S2" s="51">
        <v>2010</v>
      </c>
    </row>
    <row r="3" spans="2:19" ht="14.45" customHeight="1" x14ac:dyDescent="0.25">
      <c r="B3" s="64" t="s">
        <v>35</v>
      </c>
      <c r="C3" s="54" t="s">
        <v>0</v>
      </c>
      <c r="D3" s="54">
        <v>0</v>
      </c>
      <c r="E3" s="57">
        <f t="shared" ref="E3" si="0">SUM(E8,E13,E18,E23,E28,E33,E38,E43,E48,E53,E58,E63,E68,E73,E78)</f>
        <v>0</v>
      </c>
      <c r="F3" s="57">
        <f t="shared" ref="F3:G3" si="1">SUM(F8,F13,F18,F23,F28,F33,F38,F43,F48,F53,F58,F63,F68,F73,F78)</f>
        <v>0</v>
      </c>
      <c r="G3" s="57">
        <f t="shared" si="1"/>
        <v>0</v>
      </c>
      <c r="H3" s="57">
        <f t="shared" ref="H3:S3" si="2">SUM(H8,H13,H18,H23,H28,H33,H38,H43,H48,H53,H58,H63,H68,H73,H78)</f>
        <v>0</v>
      </c>
      <c r="I3" s="57">
        <f t="shared" si="2"/>
        <v>0</v>
      </c>
      <c r="J3" s="57">
        <f t="shared" si="2"/>
        <v>0</v>
      </c>
      <c r="K3" s="57">
        <f t="shared" si="2"/>
        <v>0</v>
      </c>
      <c r="L3" s="57">
        <f t="shared" si="2"/>
        <v>0</v>
      </c>
      <c r="M3" s="57">
        <f t="shared" si="2"/>
        <v>0</v>
      </c>
      <c r="N3" s="57">
        <f t="shared" si="2"/>
        <v>0</v>
      </c>
      <c r="O3" s="57">
        <f t="shared" si="2"/>
        <v>0</v>
      </c>
      <c r="P3" s="57">
        <f t="shared" si="2"/>
        <v>0</v>
      </c>
      <c r="Q3" s="57">
        <f t="shared" si="2"/>
        <v>0</v>
      </c>
      <c r="R3" s="57">
        <f t="shared" si="2"/>
        <v>0</v>
      </c>
      <c r="S3" s="57">
        <f t="shared" si="2"/>
        <v>0</v>
      </c>
    </row>
    <row r="4" spans="2:19" x14ac:dyDescent="0.25">
      <c r="B4" s="65"/>
      <c r="C4" s="55" t="s">
        <v>1</v>
      </c>
      <c r="D4" s="55">
        <v>0</v>
      </c>
      <c r="E4" s="58">
        <f t="shared" ref="E4" si="3">SUM(E9,E14,E19,E24,E29,E34,E39,E44,E49,E54,E59,E64,E69,E74,E79)</f>
        <v>0</v>
      </c>
      <c r="F4" s="58">
        <f t="shared" ref="F4:G4" si="4">SUM(F9,F14,F19,F24,F29,F34,F39,F44,F49,F54,F59,F64,F69,F74,F79)</f>
        <v>0</v>
      </c>
      <c r="G4" s="58">
        <f t="shared" si="4"/>
        <v>0</v>
      </c>
      <c r="H4" s="58">
        <f t="shared" ref="H4:S4" si="5">SUM(H9,H14,H19,H24,H29,H34,H39,H44,H49,H54,H59,H64,H69,H74,H79)</f>
        <v>0</v>
      </c>
      <c r="I4" s="58">
        <f t="shared" si="5"/>
        <v>0</v>
      </c>
      <c r="J4" s="58">
        <f t="shared" si="5"/>
        <v>0</v>
      </c>
      <c r="K4" s="58">
        <f t="shared" si="5"/>
        <v>0</v>
      </c>
      <c r="L4" s="58">
        <f t="shared" si="5"/>
        <v>0</v>
      </c>
      <c r="M4" s="58">
        <f t="shared" si="5"/>
        <v>0</v>
      </c>
      <c r="N4" s="58">
        <f t="shared" si="5"/>
        <v>0</v>
      </c>
      <c r="O4" s="58">
        <f t="shared" si="5"/>
        <v>0</v>
      </c>
      <c r="P4" s="58">
        <f t="shared" si="5"/>
        <v>0</v>
      </c>
      <c r="Q4" s="58">
        <f t="shared" si="5"/>
        <v>0</v>
      </c>
      <c r="R4" s="58">
        <f t="shared" si="5"/>
        <v>0</v>
      </c>
      <c r="S4" s="58">
        <f t="shared" si="5"/>
        <v>0</v>
      </c>
    </row>
    <row r="5" spans="2:19" x14ac:dyDescent="0.25">
      <c r="B5" s="65"/>
      <c r="C5" s="55" t="s">
        <v>44</v>
      </c>
      <c r="D5" s="55">
        <v>0</v>
      </c>
      <c r="E5" s="58">
        <f t="shared" ref="E5" si="6">SUM(E80,E75,E70,E65,E60,E55,E50,E45,E40,E35,E30,E25,E20,E15,E10)</f>
        <v>0</v>
      </c>
      <c r="F5" s="58">
        <f t="shared" ref="F5:G5" si="7">SUM(F80,F75,F70,F65,F60,F55,F50,F45,F40,F35,F30,F25,F20,F15,F10)</f>
        <v>0</v>
      </c>
      <c r="G5" s="58">
        <f t="shared" si="7"/>
        <v>0</v>
      </c>
      <c r="H5" s="58">
        <f t="shared" ref="H5:S5" si="8">SUM(H80,H75,H70,H65,H60,H55,H50,H45,H40,H35,H30,H25,H20,H15,H10)</f>
        <v>0</v>
      </c>
      <c r="I5" s="58">
        <f t="shared" si="8"/>
        <v>0</v>
      </c>
      <c r="J5" s="58">
        <f t="shared" si="8"/>
        <v>0</v>
      </c>
      <c r="K5" s="58">
        <f t="shared" si="8"/>
        <v>0</v>
      </c>
      <c r="L5" s="58">
        <f t="shared" si="8"/>
        <v>0</v>
      </c>
      <c r="M5" s="58">
        <f t="shared" si="8"/>
        <v>0</v>
      </c>
      <c r="N5" s="58">
        <f t="shared" si="8"/>
        <v>0</v>
      </c>
      <c r="O5" s="58">
        <f t="shared" si="8"/>
        <v>0</v>
      </c>
      <c r="P5" s="58">
        <f t="shared" si="8"/>
        <v>0</v>
      </c>
      <c r="Q5" s="58">
        <f t="shared" si="8"/>
        <v>0</v>
      </c>
      <c r="R5" s="58">
        <f t="shared" si="8"/>
        <v>0</v>
      </c>
      <c r="S5" s="58">
        <f t="shared" si="8"/>
        <v>0</v>
      </c>
    </row>
    <row r="6" spans="2:19" x14ac:dyDescent="0.25">
      <c r="B6" s="65"/>
      <c r="C6" s="55" t="s">
        <v>2</v>
      </c>
      <c r="D6" s="55">
        <v>0</v>
      </c>
      <c r="E6" s="58">
        <f t="shared" ref="E6" si="9">SUM(E11,E16,E21,E26,E31,E36,E41,E46,E51,E56,E61,E66,E71,E76,E81)</f>
        <v>0</v>
      </c>
      <c r="F6" s="58">
        <f t="shared" ref="F6:G6" si="10">SUM(F11,F16,F21,F26,F31,F36,F41,F46,F51,F56,F61,F66,F71,F76,F81)</f>
        <v>0</v>
      </c>
      <c r="G6" s="58">
        <f t="shared" si="10"/>
        <v>0</v>
      </c>
      <c r="H6" s="58">
        <f t="shared" ref="H6:S6" si="11">SUM(H11,H16,H21,H26,H31,H36,H41,H46,H51,H56,H61,H66,H71,H76,H81)</f>
        <v>0</v>
      </c>
      <c r="I6" s="58">
        <f t="shared" si="11"/>
        <v>0</v>
      </c>
      <c r="J6" s="58">
        <f t="shared" si="11"/>
        <v>0</v>
      </c>
      <c r="K6" s="58">
        <f t="shared" si="11"/>
        <v>0</v>
      </c>
      <c r="L6" s="58">
        <f t="shared" si="11"/>
        <v>0</v>
      </c>
      <c r="M6" s="58">
        <f t="shared" si="11"/>
        <v>0</v>
      </c>
      <c r="N6" s="58">
        <f t="shared" si="11"/>
        <v>0</v>
      </c>
      <c r="O6" s="58">
        <f t="shared" si="11"/>
        <v>0</v>
      </c>
      <c r="P6" s="58">
        <f t="shared" si="11"/>
        <v>0</v>
      </c>
      <c r="Q6" s="58">
        <f t="shared" si="11"/>
        <v>0</v>
      </c>
      <c r="R6" s="58">
        <f t="shared" si="11"/>
        <v>0</v>
      </c>
      <c r="S6" s="58">
        <f t="shared" si="11"/>
        <v>0</v>
      </c>
    </row>
    <row r="7" spans="2:19" x14ac:dyDescent="0.25">
      <c r="B7" s="66"/>
      <c r="C7" s="56" t="s">
        <v>3</v>
      </c>
      <c r="D7" s="56">
        <v>0</v>
      </c>
      <c r="E7" s="59">
        <f t="shared" ref="E7" si="12">SUM(E82,E77,E72,E67,E62,E57,E52,E47,E42,E37,E32,E27,E22,E17,E12)</f>
        <v>0</v>
      </c>
      <c r="F7" s="59">
        <f t="shared" ref="F7:G7" si="13">SUM(F82,F77,F72,F67,F62,F57,F52,F47,F42,F37,F32,F27,F22,F17,F12)</f>
        <v>0</v>
      </c>
      <c r="G7" s="59">
        <f t="shared" si="13"/>
        <v>0</v>
      </c>
      <c r="H7" s="59">
        <f t="shared" ref="H7:S7" si="14">SUM(H82,H77,H72,H67,H62,H57,H52,H47,H42,H37,H32,H27,H22,H17,H12)</f>
        <v>0</v>
      </c>
      <c r="I7" s="59">
        <f t="shared" si="14"/>
        <v>3</v>
      </c>
      <c r="J7" s="59">
        <f t="shared" si="14"/>
        <v>3</v>
      </c>
      <c r="K7" s="59">
        <f t="shared" si="14"/>
        <v>2</v>
      </c>
      <c r="L7" s="59">
        <f t="shared" si="14"/>
        <v>1</v>
      </c>
      <c r="M7" s="59">
        <f t="shared" si="14"/>
        <v>0</v>
      </c>
      <c r="N7" s="59">
        <f t="shared" si="14"/>
        <v>0</v>
      </c>
      <c r="O7" s="59">
        <f t="shared" si="14"/>
        <v>0</v>
      </c>
      <c r="P7" s="59">
        <f t="shared" si="14"/>
        <v>0</v>
      </c>
      <c r="Q7" s="59">
        <f t="shared" si="14"/>
        <v>0</v>
      </c>
      <c r="R7" s="59">
        <f t="shared" si="14"/>
        <v>0</v>
      </c>
      <c r="S7" s="59">
        <f t="shared" si="14"/>
        <v>0</v>
      </c>
    </row>
    <row r="8" spans="2:19" ht="15" customHeight="1" x14ac:dyDescent="0.25">
      <c r="B8" s="64" t="s">
        <v>51</v>
      </c>
      <c r="C8" s="54" t="s">
        <v>0</v>
      </c>
      <c r="D8" s="39">
        <v>0</v>
      </c>
      <c r="E8" s="39">
        <v>0</v>
      </c>
      <c r="F8" s="39">
        <v>0</v>
      </c>
      <c r="G8" s="39">
        <v>0</v>
      </c>
      <c r="H8" s="40">
        <v>0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2:19" x14ac:dyDescent="0.25">
      <c r="B9" s="65"/>
      <c r="C9" s="55" t="s">
        <v>1</v>
      </c>
      <c r="D9" s="41">
        <v>0</v>
      </c>
      <c r="E9" s="41">
        <v>0</v>
      </c>
      <c r="F9" s="41">
        <v>0</v>
      </c>
      <c r="G9" s="41">
        <v>0</v>
      </c>
      <c r="H9" s="42">
        <v>0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2:19" x14ac:dyDescent="0.25">
      <c r="B10" s="65"/>
      <c r="C10" s="55" t="s">
        <v>44</v>
      </c>
      <c r="D10" s="41">
        <v>0</v>
      </c>
      <c r="E10" s="41">
        <v>0</v>
      </c>
      <c r="F10" s="41">
        <v>0</v>
      </c>
      <c r="G10" s="41">
        <v>0</v>
      </c>
      <c r="H10" s="42">
        <v>0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</row>
    <row r="11" spans="2:19" x14ac:dyDescent="0.25">
      <c r="B11" s="65"/>
      <c r="C11" s="55" t="s">
        <v>2</v>
      </c>
      <c r="D11" s="41">
        <v>0</v>
      </c>
      <c r="E11" s="41">
        <v>0</v>
      </c>
      <c r="F11" s="41">
        <v>0</v>
      </c>
      <c r="G11" s="41">
        <v>0</v>
      </c>
      <c r="H11" s="42">
        <v>0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</row>
    <row r="12" spans="2:19" x14ac:dyDescent="0.25">
      <c r="B12" s="66"/>
      <c r="C12" s="56" t="s">
        <v>45</v>
      </c>
      <c r="D12" s="43">
        <v>0</v>
      </c>
      <c r="E12" s="43">
        <v>0</v>
      </c>
      <c r="F12" s="43">
        <v>0</v>
      </c>
      <c r="G12" s="43">
        <v>0</v>
      </c>
      <c r="H12" s="44">
        <v>0</v>
      </c>
      <c r="I12" s="44">
        <v>3</v>
      </c>
      <c r="J12" s="44">
        <v>3</v>
      </c>
      <c r="K12" s="44">
        <v>2</v>
      </c>
      <c r="L12" s="44">
        <v>1</v>
      </c>
      <c r="M12" s="44"/>
      <c r="N12" s="44"/>
      <c r="O12" s="44"/>
      <c r="P12" s="44"/>
      <c r="Q12" s="44"/>
      <c r="R12" s="44"/>
      <c r="S12" s="44"/>
    </row>
    <row r="13" spans="2:19" x14ac:dyDescent="0.2">
      <c r="C13" s="37"/>
      <c r="D13" s="37"/>
      <c r="E13" s="37"/>
      <c r="F13" s="37"/>
      <c r="G13" s="37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2:19" x14ac:dyDescent="0.2">
      <c r="C14" s="37"/>
      <c r="D14" s="37"/>
      <c r="E14" s="37"/>
      <c r="F14" s="37"/>
      <c r="G14" s="37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pans="2:19" x14ac:dyDescent="0.2">
      <c r="C15" s="37"/>
      <c r="D15" s="37"/>
      <c r="E15" s="37"/>
      <c r="F15" s="37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</row>
    <row r="16" spans="2:19" x14ac:dyDescent="0.2">
      <c r="C16" s="37"/>
      <c r="D16" s="37"/>
      <c r="E16" s="37"/>
      <c r="F16" s="37"/>
      <c r="G16" s="37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</row>
    <row r="17" spans="3:19" x14ac:dyDescent="0.2">
      <c r="C17" s="37"/>
      <c r="D17" s="37"/>
      <c r="E17" s="37"/>
      <c r="F17" s="37"/>
      <c r="G17" s="37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</row>
    <row r="18" spans="3:19" x14ac:dyDescent="0.2">
      <c r="C18" s="37"/>
      <c r="D18" s="37"/>
      <c r="E18" s="37"/>
      <c r="F18" s="37"/>
      <c r="G18" s="37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</row>
    <row r="19" spans="3:19" x14ac:dyDescent="0.2">
      <c r="C19" s="37"/>
      <c r="D19" s="37"/>
      <c r="E19" s="37"/>
      <c r="F19" s="37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0" spans="3:19" x14ac:dyDescent="0.2">
      <c r="C20" s="37"/>
      <c r="D20" s="37"/>
      <c r="E20" s="37"/>
      <c r="F20" s="37"/>
      <c r="G20" s="3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3:19" x14ac:dyDescent="0.2">
      <c r="C21" s="37"/>
      <c r="D21" s="37"/>
      <c r="E21" s="37"/>
      <c r="F21" s="37"/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3:19" x14ac:dyDescent="0.2">
      <c r="C22" s="37"/>
      <c r="D22" s="37"/>
      <c r="E22" s="37"/>
      <c r="F22" s="37"/>
      <c r="G22" s="37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3:19" x14ac:dyDescent="0.2">
      <c r="C23" s="37"/>
      <c r="D23" s="37"/>
      <c r="E23" s="37"/>
      <c r="F23" s="37"/>
      <c r="G23" s="37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</row>
    <row r="24" spans="3:19" x14ac:dyDescent="0.2">
      <c r="C24" s="37"/>
      <c r="D24" s="37"/>
      <c r="E24" s="37"/>
      <c r="F24" s="37"/>
      <c r="G24" s="37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</row>
    <row r="25" spans="3:19" x14ac:dyDescent="0.2">
      <c r="C25" s="37"/>
      <c r="D25" s="37"/>
      <c r="E25" s="37"/>
      <c r="F25" s="37"/>
      <c r="G25" s="37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</row>
    <row r="26" spans="3:19" x14ac:dyDescent="0.2">
      <c r="C26" s="37"/>
      <c r="D26" s="37"/>
      <c r="E26" s="37"/>
      <c r="F26" s="37"/>
      <c r="G26" s="37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27" spans="3:19" x14ac:dyDescent="0.2">
      <c r="C27" s="37"/>
      <c r="D27" s="37"/>
      <c r="E27" s="37"/>
      <c r="F27" s="37"/>
      <c r="G27" s="37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</row>
    <row r="28" spans="3:19" x14ac:dyDescent="0.2">
      <c r="C28" s="37"/>
      <c r="D28" s="37"/>
      <c r="E28" s="37"/>
      <c r="F28" s="37"/>
      <c r="G28" s="37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</sheetData>
  <sheetProtection password="CC28" sheet="1" objects="1" scenarios="1"/>
  <sortState columnSort="1" ref="D1:O19">
    <sortCondition descending="1" ref="D2:O2"/>
  </sortState>
  <mergeCells count="2">
    <mergeCell ref="B3:B7"/>
    <mergeCell ref="B8:B12"/>
  </mergeCells>
  <pageMargins left="0" right="0" top="0.55118110236220474" bottom="0.35433070866141736" header="0.31496062992125984" footer="0.31496062992125984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/>
  <dimension ref="B1:S36"/>
  <sheetViews>
    <sheetView topLeftCell="B1" zoomScaleNormal="10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B8" activeCellId="1" sqref="B2:S7 B8:C17"/>
    </sheetView>
  </sheetViews>
  <sheetFormatPr defaultColWidth="9.140625" defaultRowHeight="15" x14ac:dyDescent="0.2"/>
  <cols>
    <col min="1" max="1" width="1.85546875" style="7" customWidth="1"/>
    <col min="2" max="2" width="17.28515625" style="5" customWidth="1"/>
    <col min="3" max="3" width="19.7109375" style="6" customWidth="1"/>
    <col min="4" max="6" width="7.7109375" style="6" bestFit="1" customWidth="1"/>
    <col min="7" max="7" width="6.7109375" style="6" customWidth="1"/>
    <col min="8" max="19" width="6.7109375" style="7" customWidth="1"/>
    <col min="20" max="16384" width="9.140625" style="7"/>
  </cols>
  <sheetData>
    <row r="1" spans="2:19" ht="33" customHeight="1" x14ac:dyDescent="0.2">
      <c r="C1" s="37"/>
      <c r="D1" s="37"/>
      <c r="E1" s="37"/>
      <c r="F1" s="37"/>
      <c r="G1" s="37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2:19" x14ac:dyDescent="0.25">
      <c r="B2" s="8"/>
      <c r="C2" s="50" t="s">
        <v>18</v>
      </c>
      <c r="D2" s="50">
        <v>2025</v>
      </c>
      <c r="E2" s="50">
        <v>2024</v>
      </c>
      <c r="F2" s="50">
        <v>2023</v>
      </c>
      <c r="G2" s="51">
        <v>2022</v>
      </c>
      <c r="H2" s="51">
        <v>2021</v>
      </c>
      <c r="I2" s="51">
        <v>2020</v>
      </c>
      <c r="J2" s="51">
        <v>2019</v>
      </c>
      <c r="K2" s="51">
        <v>2018</v>
      </c>
      <c r="L2" s="51">
        <v>2017</v>
      </c>
      <c r="M2" s="51">
        <v>2016</v>
      </c>
      <c r="N2" s="51">
        <v>2015</v>
      </c>
      <c r="O2" s="51">
        <v>2014</v>
      </c>
      <c r="P2" s="51">
        <v>2013</v>
      </c>
      <c r="Q2" s="51">
        <v>2012</v>
      </c>
      <c r="R2" s="51">
        <v>2011</v>
      </c>
      <c r="S2" s="51">
        <v>2010</v>
      </c>
    </row>
    <row r="3" spans="2:19" x14ac:dyDescent="0.25">
      <c r="B3" s="64" t="s">
        <v>33</v>
      </c>
      <c r="C3" s="54" t="s">
        <v>0</v>
      </c>
      <c r="D3" s="57">
        <f t="shared" ref="D3:E3" si="0">SUM(D8,D13,D18,D23,D28,D33,D38,D43,D48,D53,D58,D63,D68,D73,D78)</f>
        <v>0</v>
      </c>
      <c r="E3" s="57">
        <f t="shared" si="0"/>
        <v>0</v>
      </c>
      <c r="F3" s="57">
        <f t="shared" ref="F3:G3" si="1">SUM(F8,F13,F18,F23,F28,F33,F38,F43,F48,F53,F58,F63,F68,F73,F78)</f>
        <v>0</v>
      </c>
      <c r="G3" s="57">
        <f t="shared" si="1"/>
        <v>0</v>
      </c>
      <c r="H3" s="57">
        <f t="shared" ref="H3:S3" si="2">SUM(H8,H13,H18,H23,H28,H33,H38,H43,H48,H53,H58,H63,H68,H73,H78)</f>
        <v>0</v>
      </c>
      <c r="I3" s="57">
        <f t="shared" si="2"/>
        <v>0</v>
      </c>
      <c r="J3" s="57">
        <f t="shared" si="2"/>
        <v>0</v>
      </c>
      <c r="K3" s="57">
        <f t="shared" si="2"/>
        <v>0</v>
      </c>
      <c r="L3" s="57">
        <f t="shared" si="2"/>
        <v>0</v>
      </c>
      <c r="M3" s="57">
        <f t="shared" si="2"/>
        <v>0</v>
      </c>
      <c r="N3" s="57">
        <f t="shared" si="2"/>
        <v>0</v>
      </c>
      <c r="O3" s="57">
        <f t="shared" si="2"/>
        <v>0</v>
      </c>
      <c r="P3" s="57">
        <f t="shared" si="2"/>
        <v>0</v>
      </c>
      <c r="Q3" s="57">
        <f t="shared" si="2"/>
        <v>0</v>
      </c>
      <c r="R3" s="57">
        <f t="shared" si="2"/>
        <v>0</v>
      </c>
      <c r="S3" s="57">
        <f t="shared" si="2"/>
        <v>0</v>
      </c>
    </row>
    <row r="4" spans="2:19" x14ac:dyDescent="0.25">
      <c r="B4" s="65"/>
      <c r="C4" s="55" t="s">
        <v>1</v>
      </c>
      <c r="D4" s="58">
        <f t="shared" ref="D4" si="3">SUM(D9,D14,D19,D24,D29,D34,D39,D44,D49,D54,D59,D64,D69,D74,D79)</f>
        <v>0</v>
      </c>
      <c r="E4" s="58">
        <f t="shared" ref="E4:F4" si="4">SUM(E9,E14,E19,E24,E29,E34,E39,E44,E49,E54,E59,E64,E69,E74,E79)</f>
        <v>0</v>
      </c>
      <c r="F4" s="58">
        <f t="shared" si="4"/>
        <v>0</v>
      </c>
      <c r="G4" s="58">
        <f t="shared" ref="G4:H4" si="5">SUM(G9,G14,G19,G24,G29,G34,G39,G44,G49,G54,G59,G64,G69,G74,G79)</f>
        <v>0</v>
      </c>
      <c r="H4" s="58">
        <f t="shared" si="5"/>
        <v>0</v>
      </c>
      <c r="I4" s="58">
        <f t="shared" ref="I4:S4" si="6">SUM(I9,I14,I19,I24,I29,I34,I39,I44,I49,I54,I59,I64,I69,I74,I79)</f>
        <v>0</v>
      </c>
      <c r="J4" s="58">
        <f t="shared" si="6"/>
        <v>0</v>
      </c>
      <c r="K4" s="58">
        <f t="shared" si="6"/>
        <v>0</v>
      </c>
      <c r="L4" s="58">
        <f t="shared" si="6"/>
        <v>0</v>
      </c>
      <c r="M4" s="58">
        <f t="shared" si="6"/>
        <v>0</v>
      </c>
      <c r="N4" s="58">
        <f t="shared" si="6"/>
        <v>0</v>
      </c>
      <c r="O4" s="58">
        <f t="shared" si="6"/>
        <v>0</v>
      </c>
      <c r="P4" s="58">
        <f t="shared" si="6"/>
        <v>0</v>
      </c>
      <c r="Q4" s="58">
        <f t="shared" si="6"/>
        <v>0</v>
      </c>
      <c r="R4" s="58">
        <f t="shared" si="6"/>
        <v>0</v>
      </c>
      <c r="S4" s="58">
        <f t="shared" si="6"/>
        <v>0</v>
      </c>
    </row>
    <row r="5" spans="2:19" x14ac:dyDescent="0.25">
      <c r="B5" s="65"/>
      <c r="C5" s="55" t="s">
        <v>44</v>
      </c>
      <c r="D5" s="58">
        <f t="shared" ref="D5" si="7">SUM(D80,D75,D70,D65,D60,D55,D50,D45,D40,D35,D30,D25,D20,D15,D10)</f>
        <v>0</v>
      </c>
      <c r="E5" s="58">
        <f t="shared" ref="E5:F5" si="8">SUM(E80,E75,E70,E65,E60,E55,E50,E45,E40,E35,E30,E25,E20,E15,E10)</f>
        <v>0</v>
      </c>
      <c r="F5" s="58">
        <f t="shared" si="8"/>
        <v>0</v>
      </c>
      <c r="G5" s="58">
        <f t="shared" ref="G5:H5" si="9">SUM(G80,G75,G70,G65,G60,G55,G50,G45,G40,G35,G30,G25,G20,G15,G10)</f>
        <v>0</v>
      </c>
      <c r="H5" s="58">
        <f t="shared" si="9"/>
        <v>0</v>
      </c>
      <c r="I5" s="58">
        <f t="shared" ref="I5:S5" si="10">SUM(I80,I75,I70,I65,I60,I55,I50,I45,I40,I35,I30,I25,I20,I15,I10)</f>
        <v>0</v>
      </c>
      <c r="J5" s="58">
        <f t="shared" si="10"/>
        <v>0</v>
      </c>
      <c r="K5" s="58">
        <f t="shared" si="10"/>
        <v>0</v>
      </c>
      <c r="L5" s="58">
        <f t="shared" si="10"/>
        <v>0</v>
      </c>
      <c r="M5" s="58">
        <f t="shared" si="10"/>
        <v>0</v>
      </c>
      <c r="N5" s="58">
        <f t="shared" si="10"/>
        <v>0</v>
      </c>
      <c r="O5" s="58">
        <f t="shared" si="10"/>
        <v>0</v>
      </c>
      <c r="P5" s="58">
        <f t="shared" si="10"/>
        <v>0</v>
      </c>
      <c r="Q5" s="58">
        <f t="shared" si="10"/>
        <v>0</v>
      </c>
      <c r="R5" s="58">
        <f t="shared" si="10"/>
        <v>0</v>
      </c>
      <c r="S5" s="58">
        <f t="shared" si="10"/>
        <v>0</v>
      </c>
    </row>
    <row r="6" spans="2:19" x14ac:dyDescent="0.25">
      <c r="B6" s="65"/>
      <c r="C6" s="55" t="s">
        <v>2</v>
      </c>
      <c r="D6" s="58">
        <f t="shared" ref="D6" si="11">SUM(D11,D16,D21,D26,D31,D36,D41,D46,D51,D56,D61,D66,D71,D76,D81)</f>
        <v>0</v>
      </c>
      <c r="E6" s="58">
        <f t="shared" ref="E6:F6" si="12">SUM(E11,E16,E21,E26,E31,E36,E41,E46,E51,E56,E61,E66,E71,E76,E81)</f>
        <v>0</v>
      </c>
      <c r="F6" s="58">
        <f t="shared" si="12"/>
        <v>0</v>
      </c>
      <c r="G6" s="58">
        <f t="shared" ref="G6:H6" si="13">SUM(G11,G16,G21,G26,G31,G36,G41,G46,G51,G56,G61,G66,G71,G76,G81)</f>
        <v>0</v>
      </c>
      <c r="H6" s="58">
        <f t="shared" si="13"/>
        <v>0</v>
      </c>
      <c r="I6" s="58">
        <f t="shared" ref="I6:S6" si="14">SUM(I11,I16,I21,I26,I31,I36,I41,I46,I51,I56,I61,I66,I71,I76,I81)</f>
        <v>0</v>
      </c>
      <c r="J6" s="58">
        <f t="shared" si="14"/>
        <v>0</v>
      </c>
      <c r="K6" s="58">
        <f t="shared" si="14"/>
        <v>0</v>
      </c>
      <c r="L6" s="58">
        <f t="shared" si="14"/>
        <v>0</v>
      </c>
      <c r="M6" s="58">
        <f t="shared" si="14"/>
        <v>0</v>
      </c>
      <c r="N6" s="58">
        <f t="shared" si="14"/>
        <v>0</v>
      </c>
      <c r="O6" s="58">
        <f t="shared" si="14"/>
        <v>0</v>
      </c>
      <c r="P6" s="58">
        <f t="shared" si="14"/>
        <v>0</v>
      </c>
      <c r="Q6" s="58">
        <f t="shared" si="14"/>
        <v>0</v>
      </c>
      <c r="R6" s="58">
        <f t="shared" si="14"/>
        <v>0</v>
      </c>
      <c r="S6" s="58">
        <f t="shared" si="14"/>
        <v>0</v>
      </c>
    </row>
    <row r="7" spans="2:19" x14ac:dyDescent="0.25">
      <c r="B7" s="66"/>
      <c r="C7" s="56" t="s">
        <v>3</v>
      </c>
      <c r="D7" s="59">
        <f t="shared" ref="D7" si="15">SUM(D82,D77,D72,D67,D62,D57,D52,D47,D42,D37,D32,D27,D22,D17,D12)</f>
        <v>35</v>
      </c>
      <c r="E7" s="59">
        <f t="shared" ref="E7:F7" si="16">SUM(E82,E77,E72,E67,E62,E57,E52,E47,E42,E37,E32,E27,E22,E17,E12)</f>
        <v>36</v>
      </c>
      <c r="F7" s="59">
        <f t="shared" si="16"/>
        <v>35</v>
      </c>
      <c r="G7" s="59">
        <f t="shared" ref="G7:H7" si="17">SUM(G82,G77,G72,G67,G62,G57,G52,G47,G42,G37,G32,G27,G22,G17,G12)</f>
        <v>35</v>
      </c>
      <c r="H7" s="59">
        <f t="shared" si="17"/>
        <v>32</v>
      </c>
      <c r="I7" s="59">
        <f t="shared" ref="I7:S7" si="18">SUM(I82,I77,I72,I67,I62,I57,I52,I47,I42,I37,I32,I27,I22,I17,I12)</f>
        <v>22</v>
      </c>
      <c r="J7" s="59">
        <f t="shared" si="18"/>
        <v>18</v>
      </c>
      <c r="K7" s="59">
        <f t="shared" si="18"/>
        <v>16</v>
      </c>
      <c r="L7" s="59">
        <f t="shared" si="18"/>
        <v>11</v>
      </c>
      <c r="M7" s="59">
        <f t="shared" si="18"/>
        <v>8</v>
      </c>
      <c r="N7" s="59">
        <f t="shared" si="18"/>
        <v>5</v>
      </c>
      <c r="O7" s="59">
        <f t="shared" si="18"/>
        <v>4</v>
      </c>
      <c r="P7" s="59">
        <f t="shared" si="18"/>
        <v>4</v>
      </c>
      <c r="Q7" s="59">
        <f t="shared" si="18"/>
        <v>1</v>
      </c>
      <c r="R7" s="59">
        <f t="shared" si="18"/>
        <v>0</v>
      </c>
      <c r="S7" s="59">
        <f t="shared" si="18"/>
        <v>0</v>
      </c>
    </row>
    <row r="8" spans="2:19" ht="15" customHeight="1" x14ac:dyDescent="0.25">
      <c r="B8" s="64" t="s">
        <v>55</v>
      </c>
      <c r="C8" s="54" t="s">
        <v>0</v>
      </c>
      <c r="D8" s="39">
        <v>0</v>
      </c>
      <c r="E8" s="39">
        <v>0</v>
      </c>
      <c r="F8" s="39">
        <v>0</v>
      </c>
      <c r="G8" s="39">
        <v>0</v>
      </c>
      <c r="H8" s="40">
        <v>0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2:19" x14ac:dyDescent="0.25">
      <c r="B9" s="65"/>
      <c r="C9" s="55" t="s">
        <v>1</v>
      </c>
      <c r="D9" s="41">
        <v>0</v>
      </c>
      <c r="E9" s="41">
        <v>0</v>
      </c>
      <c r="F9" s="41">
        <v>0</v>
      </c>
      <c r="G9" s="41">
        <v>0</v>
      </c>
      <c r="H9" s="42">
        <v>0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2:19" x14ac:dyDescent="0.25">
      <c r="B10" s="65"/>
      <c r="C10" s="55" t="s">
        <v>44</v>
      </c>
      <c r="D10" s="41">
        <v>0</v>
      </c>
      <c r="E10" s="41">
        <v>0</v>
      </c>
      <c r="F10" s="41">
        <v>0</v>
      </c>
      <c r="G10" s="41">
        <v>0</v>
      </c>
      <c r="H10" s="42">
        <v>0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</row>
    <row r="11" spans="2:19" x14ac:dyDescent="0.25">
      <c r="B11" s="65"/>
      <c r="C11" s="55" t="s">
        <v>2</v>
      </c>
      <c r="D11" s="41">
        <v>0</v>
      </c>
      <c r="E11" s="41">
        <v>0</v>
      </c>
      <c r="F11" s="41">
        <v>0</v>
      </c>
      <c r="G11" s="41">
        <v>0</v>
      </c>
      <c r="H11" s="42">
        <v>0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</row>
    <row r="12" spans="2:19" x14ac:dyDescent="0.25">
      <c r="B12" s="66"/>
      <c r="C12" s="56" t="s">
        <v>45</v>
      </c>
      <c r="D12" s="43">
        <v>28</v>
      </c>
      <c r="E12" s="43">
        <v>29</v>
      </c>
      <c r="F12" s="43">
        <v>27</v>
      </c>
      <c r="G12" s="43">
        <v>26</v>
      </c>
      <c r="H12" s="44">
        <v>23</v>
      </c>
      <c r="I12" s="44">
        <v>15</v>
      </c>
      <c r="J12" s="44">
        <v>12</v>
      </c>
      <c r="K12" s="44">
        <v>10</v>
      </c>
      <c r="L12" s="44">
        <v>7</v>
      </c>
      <c r="M12" s="44">
        <v>6</v>
      </c>
      <c r="N12" s="44">
        <v>4</v>
      </c>
      <c r="O12" s="44">
        <v>3</v>
      </c>
      <c r="P12" s="44">
        <v>3</v>
      </c>
      <c r="Q12" s="44">
        <v>1</v>
      </c>
      <c r="R12" s="44"/>
      <c r="S12" s="44"/>
    </row>
    <row r="13" spans="2:19" ht="15" customHeight="1" x14ac:dyDescent="0.25">
      <c r="B13" s="64" t="s">
        <v>52</v>
      </c>
      <c r="C13" s="54" t="s">
        <v>0</v>
      </c>
      <c r="D13" s="39">
        <v>0</v>
      </c>
      <c r="E13" s="39">
        <v>0</v>
      </c>
      <c r="F13" s="39">
        <v>0</v>
      </c>
      <c r="G13" s="39">
        <v>0</v>
      </c>
      <c r="H13" s="40">
        <v>0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2:19" x14ac:dyDescent="0.25">
      <c r="B14" s="65"/>
      <c r="C14" s="55" t="s">
        <v>1</v>
      </c>
      <c r="D14" s="41">
        <v>0</v>
      </c>
      <c r="E14" s="41">
        <v>0</v>
      </c>
      <c r="F14" s="41">
        <v>0</v>
      </c>
      <c r="G14" s="41">
        <v>0</v>
      </c>
      <c r="H14" s="42">
        <v>0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2:19" x14ac:dyDescent="0.25">
      <c r="B15" s="65"/>
      <c r="C15" s="55" t="s">
        <v>44</v>
      </c>
      <c r="D15" s="41">
        <v>0</v>
      </c>
      <c r="E15" s="41">
        <v>0</v>
      </c>
      <c r="F15" s="41">
        <v>0</v>
      </c>
      <c r="G15" s="41">
        <v>0</v>
      </c>
      <c r="H15" s="42">
        <v>0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2:19" x14ac:dyDescent="0.25">
      <c r="B16" s="65"/>
      <c r="C16" s="55" t="s">
        <v>2</v>
      </c>
      <c r="D16" s="41">
        <v>0</v>
      </c>
      <c r="E16" s="41">
        <v>0</v>
      </c>
      <c r="F16" s="41">
        <v>0</v>
      </c>
      <c r="G16" s="41">
        <v>0</v>
      </c>
      <c r="H16" s="42">
        <v>0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2:19" x14ac:dyDescent="0.25">
      <c r="B17" s="66"/>
      <c r="C17" s="56" t="s">
        <v>45</v>
      </c>
      <c r="D17" s="43">
        <v>7</v>
      </c>
      <c r="E17" s="43">
        <v>7</v>
      </c>
      <c r="F17" s="43">
        <v>8</v>
      </c>
      <c r="G17" s="43">
        <v>9</v>
      </c>
      <c r="H17" s="44">
        <v>9</v>
      </c>
      <c r="I17" s="44">
        <v>7</v>
      </c>
      <c r="J17" s="44">
        <v>6</v>
      </c>
      <c r="K17" s="44">
        <v>6</v>
      </c>
      <c r="L17" s="44">
        <v>4</v>
      </c>
      <c r="M17" s="44">
        <v>2</v>
      </c>
      <c r="N17" s="44">
        <v>1</v>
      </c>
      <c r="O17" s="44">
        <v>1</v>
      </c>
      <c r="P17" s="44">
        <v>1</v>
      </c>
      <c r="Q17" s="44"/>
      <c r="R17" s="44"/>
      <c r="S17" s="44"/>
    </row>
    <row r="18" spans="2:19" ht="15" customHeight="1" x14ac:dyDescent="0.25">
      <c r="B18" s="14"/>
      <c r="C18" s="39"/>
      <c r="D18" s="39"/>
      <c r="E18" s="39"/>
      <c r="F18" s="39"/>
      <c r="G18" s="39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</row>
    <row r="19" spans="2:19" x14ac:dyDescent="0.2">
      <c r="C19" s="37"/>
      <c r="D19" s="37"/>
      <c r="E19" s="37"/>
      <c r="F19" s="37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0" spans="2:19" x14ac:dyDescent="0.2">
      <c r="C20" s="37"/>
      <c r="D20" s="37"/>
      <c r="E20" s="37"/>
      <c r="F20" s="37"/>
      <c r="G20" s="3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2:19" x14ac:dyDescent="0.2">
      <c r="C21" s="37"/>
      <c r="D21" s="37"/>
      <c r="E21" s="37"/>
      <c r="F21" s="37"/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2:19" x14ac:dyDescent="0.2">
      <c r="C22" s="37"/>
      <c r="D22" s="37"/>
      <c r="E22" s="37"/>
      <c r="F22" s="37"/>
      <c r="G22" s="37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2:19" x14ac:dyDescent="0.2">
      <c r="C23" s="37"/>
      <c r="D23" s="37"/>
      <c r="E23" s="37"/>
      <c r="F23" s="37"/>
      <c r="G23" s="37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</row>
    <row r="24" spans="2:19" x14ac:dyDescent="0.2">
      <c r="C24" s="37"/>
      <c r="D24" s="37"/>
      <c r="E24" s="37"/>
      <c r="F24" s="37"/>
      <c r="G24" s="37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</row>
    <row r="25" spans="2:19" x14ac:dyDescent="0.2">
      <c r="C25" s="37"/>
      <c r="D25" s="37"/>
      <c r="E25" s="37"/>
      <c r="F25" s="37"/>
      <c r="G25" s="37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</row>
    <row r="26" spans="2:19" x14ac:dyDescent="0.2">
      <c r="C26" s="37"/>
      <c r="D26" s="37"/>
      <c r="E26" s="37"/>
      <c r="F26" s="37"/>
      <c r="G26" s="37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27" spans="2:19" x14ac:dyDescent="0.2">
      <c r="C27" s="37"/>
      <c r="D27" s="37"/>
      <c r="E27" s="37"/>
      <c r="F27" s="37"/>
      <c r="G27" s="37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</row>
    <row r="28" spans="2:19" x14ac:dyDescent="0.2">
      <c r="C28" s="37"/>
      <c r="D28" s="37"/>
      <c r="E28" s="37"/>
      <c r="F28" s="37"/>
      <c r="G28" s="37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  <row r="29" spans="2:19" x14ac:dyDescent="0.2">
      <c r="C29" s="37"/>
      <c r="D29" s="37"/>
      <c r="E29" s="37"/>
      <c r="F29" s="37"/>
      <c r="G29" s="3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</row>
    <row r="30" spans="2:19" x14ac:dyDescent="0.2">
      <c r="C30" s="37"/>
      <c r="D30" s="37"/>
      <c r="E30" s="37"/>
      <c r="F30" s="37"/>
      <c r="G30" s="3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</row>
    <row r="31" spans="2:19" x14ac:dyDescent="0.2">
      <c r="C31" s="37"/>
      <c r="D31" s="37"/>
      <c r="E31" s="37"/>
      <c r="F31" s="37"/>
      <c r="G31" s="37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</row>
    <row r="32" spans="2:19" x14ac:dyDescent="0.2">
      <c r="C32" s="37"/>
      <c r="D32" s="37"/>
      <c r="E32" s="37"/>
      <c r="F32" s="37"/>
      <c r="G32" s="37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</row>
    <row r="33" spans="3:19" x14ac:dyDescent="0.2">
      <c r="C33" s="37"/>
      <c r="D33" s="37"/>
      <c r="E33" s="37"/>
      <c r="F33" s="37"/>
      <c r="G33" s="37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</row>
    <row r="34" spans="3:19" x14ac:dyDescent="0.2">
      <c r="C34" s="37"/>
      <c r="D34" s="37"/>
      <c r="E34" s="37"/>
      <c r="F34" s="37"/>
      <c r="G34" s="37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</row>
    <row r="35" spans="3:19" x14ac:dyDescent="0.2">
      <c r="C35" s="37"/>
      <c r="D35" s="37"/>
      <c r="E35" s="37"/>
      <c r="F35" s="37"/>
      <c r="G35" s="37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3:19" x14ac:dyDescent="0.2">
      <c r="C36" s="37"/>
      <c r="D36" s="37"/>
      <c r="E36" s="37"/>
      <c r="F36" s="37"/>
      <c r="G36" s="37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</sheetData>
  <sheetProtection password="CC28" sheet="1" objects="1" scenarios="1"/>
  <mergeCells count="3">
    <mergeCell ref="B3:B7"/>
    <mergeCell ref="B8:B12"/>
    <mergeCell ref="B13:B17"/>
  </mergeCells>
  <pageMargins left="0" right="0" top="0.55118110236220474" bottom="0.35433070866141736" header="0.31496062992125984" footer="0.31496062992125984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/>
  <dimension ref="B1:S29"/>
  <sheetViews>
    <sheetView topLeftCell="B1" zoomScaleNormal="10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L24" sqref="L24"/>
    </sheetView>
  </sheetViews>
  <sheetFormatPr defaultColWidth="9.140625" defaultRowHeight="15" x14ac:dyDescent="0.2"/>
  <cols>
    <col min="1" max="1" width="1.85546875" style="7" customWidth="1"/>
    <col min="2" max="2" width="17.28515625" style="5" customWidth="1"/>
    <col min="3" max="3" width="22.28515625" style="6" customWidth="1"/>
    <col min="4" max="6" width="7.7109375" style="6" bestFit="1" customWidth="1"/>
    <col min="7" max="7" width="6.28515625" style="6" customWidth="1"/>
    <col min="8" max="19" width="6.7109375" style="7" customWidth="1"/>
    <col min="20" max="16384" width="9.140625" style="7"/>
  </cols>
  <sheetData>
    <row r="1" spans="2:19" x14ac:dyDescent="0.2">
      <c r="C1" s="37"/>
      <c r="D1" s="37"/>
      <c r="E1" s="37"/>
      <c r="F1" s="37"/>
      <c r="G1" s="37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2:19" x14ac:dyDescent="0.25">
      <c r="B2" s="8"/>
      <c r="C2" s="50" t="s">
        <v>18</v>
      </c>
      <c r="D2" s="50">
        <v>2025</v>
      </c>
      <c r="E2" s="50">
        <v>2024</v>
      </c>
      <c r="F2" s="50">
        <v>2023</v>
      </c>
      <c r="G2" s="51">
        <v>2022</v>
      </c>
      <c r="H2" s="51">
        <v>2021</v>
      </c>
      <c r="I2" s="51">
        <v>2020</v>
      </c>
      <c r="J2" s="51">
        <v>2019</v>
      </c>
      <c r="K2" s="51">
        <v>2018</v>
      </c>
      <c r="L2" s="51">
        <v>2017</v>
      </c>
      <c r="M2" s="51">
        <v>2016</v>
      </c>
      <c r="N2" s="51">
        <v>2015</v>
      </c>
      <c r="O2" s="51">
        <v>2014</v>
      </c>
      <c r="P2" s="51">
        <v>2013</v>
      </c>
      <c r="Q2" s="51">
        <v>2012</v>
      </c>
      <c r="R2" s="51">
        <v>2011</v>
      </c>
      <c r="S2" s="51">
        <v>2010</v>
      </c>
    </row>
    <row r="3" spans="2:19" ht="14.45" customHeight="1" x14ac:dyDescent="0.25">
      <c r="B3" s="64" t="s">
        <v>61</v>
      </c>
      <c r="C3" s="54" t="s">
        <v>0</v>
      </c>
      <c r="D3" s="54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2:19" x14ac:dyDescent="0.25">
      <c r="B4" s="65"/>
      <c r="C4" s="55" t="s">
        <v>1</v>
      </c>
      <c r="D4" s="62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2:19" x14ac:dyDescent="0.25">
      <c r="B5" s="65"/>
      <c r="C5" s="55" t="s">
        <v>44</v>
      </c>
      <c r="D5" s="62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2:19" x14ac:dyDescent="0.25">
      <c r="B6" s="65"/>
      <c r="C6" s="55" t="s">
        <v>2</v>
      </c>
      <c r="D6" s="62"/>
      <c r="E6" s="57"/>
      <c r="F6" s="57"/>
      <c r="G6" s="57"/>
      <c r="H6" s="57"/>
      <c r="I6" s="57">
        <f t="shared" ref="I6:N6" si="0">I11</f>
        <v>7</v>
      </c>
      <c r="J6" s="57">
        <f t="shared" si="0"/>
        <v>9</v>
      </c>
      <c r="K6" s="57">
        <f t="shared" si="0"/>
        <v>9</v>
      </c>
      <c r="L6" s="57">
        <f t="shared" si="0"/>
        <v>9</v>
      </c>
      <c r="M6" s="57">
        <f t="shared" si="0"/>
        <v>5</v>
      </c>
      <c r="N6" s="57">
        <f t="shared" si="0"/>
        <v>5</v>
      </c>
      <c r="O6" s="57"/>
      <c r="P6" s="57"/>
      <c r="Q6" s="57"/>
      <c r="R6" s="57"/>
      <c r="S6" s="57"/>
    </row>
    <row r="7" spans="2:19" x14ac:dyDescent="0.25">
      <c r="B7" s="66"/>
      <c r="C7" s="56" t="s">
        <v>3</v>
      </c>
      <c r="D7" s="63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2:19" ht="15" customHeight="1" x14ac:dyDescent="0.25">
      <c r="B8" s="64" t="s">
        <v>53</v>
      </c>
      <c r="C8" s="54" t="s">
        <v>0</v>
      </c>
      <c r="D8" s="39">
        <v>0</v>
      </c>
      <c r="E8" s="39">
        <v>0</v>
      </c>
      <c r="F8" s="39">
        <v>0</v>
      </c>
      <c r="G8" s="39">
        <v>0</v>
      </c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2:19" x14ac:dyDescent="0.25">
      <c r="B9" s="65"/>
      <c r="C9" s="55" t="s">
        <v>1</v>
      </c>
      <c r="D9" s="41">
        <v>0</v>
      </c>
      <c r="E9" s="41">
        <v>0</v>
      </c>
      <c r="F9" s="41">
        <v>0</v>
      </c>
      <c r="G9" s="41">
        <v>0</v>
      </c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2:19" x14ac:dyDescent="0.25">
      <c r="B10" s="65"/>
      <c r="C10" s="55" t="s">
        <v>44</v>
      </c>
      <c r="D10" s="41">
        <v>0</v>
      </c>
      <c r="E10" s="41">
        <v>0</v>
      </c>
      <c r="F10" s="41">
        <v>0</v>
      </c>
      <c r="G10" s="41">
        <v>0</v>
      </c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</row>
    <row r="11" spans="2:19" x14ac:dyDescent="0.25">
      <c r="B11" s="65"/>
      <c r="C11" s="55" t="s">
        <v>2</v>
      </c>
      <c r="D11" s="41">
        <v>0</v>
      </c>
      <c r="E11" s="41">
        <v>0</v>
      </c>
      <c r="F11" s="41">
        <v>0</v>
      </c>
      <c r="G11" s="41">
        <v>0</v>
      </c>
      <c r="H11" s="42"/>
      <c r="I11" s="42">
        <v>7</v>
      </c>
      <c r="J11" s="42">
        <v>9</v>
      </c>
      <c r="K11" s="42">
        <v>9</v>
      </c>
      <c r="L11" s="42">
        <v>9</v>
      </c>
      <c r="M11" s="42">
        <v>5</v>
      </c>
      <c r="N11" s="42">
        <v>5</v>
      </c>
      <c r="O11" s="42"/>
      <c r="P11" s="42"/>
      <c r="Q11" s="42"/>
      <c r="R11" s="42"/>
      <c r="S11" s="42"/>
    </row>
    <row r="12" spans="2:19" x14ac:dyDescent="0.25">
      <c r="B12" s="66"/>
      <c r="C12" s="56" t="s">
        <v>45</v>
      </c>
      <c r="D12" s="43">
        <v>0</v>
      </c>
      <c r="E12" s="43">
        <v>0</v>
      </c>
      <c r="F12" s="43">
        <v>0</v>
      </c>
      <c r="G12" s="43">
        <v>0</v>
      </c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</row>
    <row r="13" spans="2:19" x14ac:dyDescent="0.2">
      <c r="C13" s="37"/>
      <c r="D13" s="37"/>
      <c r="E13" s="37"/>
      <c r="F13" s="37"/>
      <c r="G13" s="37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2:19" x14ac:dyDescent="0.2">
      <c r="C14" s="37"/>
      <c r="D14" s="37"/>
      <c r="E14" s="37"/>
      <c r="F14" s="37"/>
      <c r="G14" s="37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pans="2:19" x14ac:dyDescent="0.2">
      <c r="C15" s="37"/>
      <c r="D15" s="37"/>
      <c r="E15" s="37"/>
      <c r="F15" s="37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</row>
    <row r="16" spans="2:19" x14ac:dyDescent="0.2">
      <c r="C16" s="37"/>
      <c r="D16" s="37"/>
      <c r="E16" s="37"/>
      <c r="F16" s="37"/>
      <c r="G16" s="37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</row>
    <row r="17" spans="3:19" x14ac:dyDescent="0.2">
      <c r="C17" s="37"/>
      <c r="D17" s="37"/>
      <c r="E17" s="37"/>
      <c r="F17" s="37"/>
      <c r="G17" s="37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</row>
    <row r="18" spans="3:19" x14ac:dyDescent="0.2">
      <c r="C18" s="37"/>
      <c r="D18" s="37"/>
      <c r="E18" s="37"/>
      <c r="F18" s="37"/>
      <c r="G18" s="37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</row>
    <row r="19" spans="3:19" x14ac:dyDescent="0.2">
      <c r="C19" s="37"/>
      <c r="D19" s="37"/>
      <c r="E19" s="37"/>
      <c r="F19" s="37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0" spans="3:19" x14ac:dyDescent="0.2">
      <c r="C20" s="37"/>
      <c r="D20" s="37"/>
      <c r="E20" s="37"/>
      <c r="F20" s="37"/>
      <c r="G20" s="3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3:19" x14ac:dyDescent="0.2">
      <c r="C21" s="37"/>
      <c r="D21" s="37"/>
      <c r="E21" s="37"/>
      <c r="F21" s="37"/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3:19" x14ac:dyDescent="0.2">
      <c r="C22" s="37"/>
      <c r="D22" s="37"/>
      <c r="E22" s="37"/>
      <c r="F22" s="37"/>
      <c r="G22" s="37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3:19" x14ac:dyDescent="0.2">
      <c r="C23" s="37"/>
      <c r="D23" s="37"/>
      <c r="E23" s="37"/>
      <c r="F23" s="37"/>
      <c r="G23" s="37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</row>
    <row r="24" spans="3:19" x14ac:dyDescent="0.2">
      <c r="C24" s="37"/>
      <c r="D24" s="37"/>
      <c r="E24" s="37"/>
      <c r="F24" s="37"/>
      <c r="G24" s="37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</row>
    <row r="25" spans="3:19" x14ac:dyDescent="0.2">
      <c r="C25" s="37"/>
      <c r="D25" s="37"/>
      <c r="E25" s="37"/>
      <c r="F25" s="37"/>
      <c r="G25" s="37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</row>
    <row r="26" spans="3:19" x14ac:dyDescent="0.2">
      <c r="C26" s="37"/>
      <c r="D26" s="37"/>
      <c r="E26" s="37"/>
      <c r="F26" s="37"/>
      <c r="G26" s="37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27" spans="3:19" x14ac:dyDescent="0.2">
      <c r="C27" s="37"/>
      <c r="D27" s="37"/>
      <c r="E27" s="37"/>
      <c r="F27" s="37"/>
      <c r="G27" s="37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</row>
    <row r="28" spans="3:19" x14ac:dyDescent="0.2">
      <c r="C28" s="37"/>
      <c r="D28" s="37"/>
      <c r="E28" s="37"/>
      <c r="F28" s="37"/>
      <c r="G28" s="37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  <row r="29" spans="3:19" x14ac:dyDescent="0.2">
      <c r="C29" s="37"/>
      <c r="D29" s="37"/>
      <c r="E29" s="37"/>
      <c r="F29" s="37"/>
      <c r="G29" s="3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</row>
  </sheetData>
  <sheetProtection password="CC28" sheet="1" objects="1" scenarios="1"/>
  <sortState columnSort="1" ref="D2:O24">
    <sortCondition descending="1" ref="D2:O2"/>
  </sortState>
  <mergeCells count="2">
    <mergeCell ref="B3:B7"/>
    <mergeCell ref="B8:B12"/>
  </mergeCells>
  <pageMargins left="0" right="0" top="0.55118110236220474" bottom="0.35433070866141736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/>
  <dimension ref="A1:R24"/>
  <sheetViews>
    <sheetView topLeftCell="B1" workbookViewId="0">
      <selection activeCell="B37" sqref="B37"/>
    </sheetView>
  </sheetViews>
  <sheetFormatPr defaultColWidth="9.140625" defaultRowHeight="15" x14ac:dyDescent="0.2"/>
  <cols>
    <col min="1" max="1" width="1.42578125" style="2" bestFit="1" customWidth="1"/>
    <col min="2" max="2" width="21.28515625" style="1" customWidth="1"/>
    <col min="3" max="5" width="7.7109375" style="1" bestFit="1" customWidth="1"/>
    <col min="6" max="6" width="6.42578125" style="1" bestFit="1" customWidth="1"/>
    <col min="7" max="18" width="6.42578125" style="4" bestFit="1" customWidth="1"/>
    <col min="19" max="16384" width="9.140625" style="3"/>
  </cols>
  <sheetData>
    <row r="1" spans="1:18" ht="33" customHeight="1" x14ac:dyDescent="0.2">
      <c r="B1" s="26"/>
      <c r="C1" s="26"/>
      <c r="D1" s="26"/>
      <c r="E1" s="26"/>
      <c r="F1" s="26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8.75" customHeight="1" x14ac:dyDescent="0.25">
      <c r="A2" s="3" t="s">
        <v>36</v>
      </c>
      <c r="B2" s="32"/>
      <c r="C2" s="33">
        <v>2025</v>
      </c>
      <c r="D2" s="33">
        <v>2024</v>
      </c>
      <c r="E2" s="33">
        <v>2023</v>
      </c>
      <c r="F2" s="34">
        <v>2022</v>
      </c>
      <c r="G2" s="34">
        <v>2021</v>
      </c>
      <c r="H2" s="34">
        <v>2020</v>
      </c>
      <c r="I2" s="34">
        <v>2019</v>
      </c>
      <c r="J2" s="34">
        <v>2018</v>
      </c>
      <c r="K2" s="34">
        <v>2017</v>
      </c>
      <c r="L2" s="34">
        <v>2016</v>
      </c>
      <c r="M2" s="34">
        <v>2015</v>
      </c>
      <c r="N2" s="34">
        <v>2014</v>
      </c>
      <c r="O2" s="34">
        <v>2013</v>
      </c>
      <c r="P2" s="34">
        <v>2012</v>
      </c>
      <c r="Q2" s="34">
        <v>2011</v>
      </c>
      <c r="R2" s="34">
        <v>2010</v>
      </c>
    </row>
    <row r="3" spans="1:18" ht="18.75" customHeight="1" x14ac:dyDescent="0.25">
      <c r="A3" s="3"/>
      <c r="B3" s="33" t="s">
        <v>62</v>
      </c>
      <c r="C3" s="36">
        <f>SUM(C4:C6)</f>
        <v>349</v>
      </c>
      <c r="D3" s="36">
        <f>SUM(D4:D6)</f>
        <v>350</v>
      </c>
      <c r="E3" s="36">
        <f>SUM(E4:E6)</f>
        <v>340</v>
      </c>
      <c r="F3" s="36">
        <f>SUM(F4:F6)</f>
        <v>297</v>
      </c>
      <c r="G3" s="36">
        <f t="shared" ref="G3:R3" si="0">SUM(G4:G6)</f>
        <v>268</v>
      </c>
      <c r="H3" s="36">
        <f t="shared" si="0"/>
        <v>252</v>
      </c>
      <c r="I3" s="36">
        <f t="shared" si="0"/>
        <v>238</v>
      </c>
      <c r="J3" s="36">
        <f t="shared" si="0"/>
        <v>238</v>
      </c>
      <c r="K3" s="36">
        <f t="shared" si="0"/>
        <v>235</v>
      </c>
      <c r="L3" s="36">
        <f t="shared" si="0"/>
        <v>215</v>
      </c>
      <c r="M3" s="36">
        <f t="shared" si="0"/>
        <v>191</v>
      </c>
      <c r="N3" s="36">
        <f t="shared" si="0"/>
        <v>183</v>
      </c>
      <c r="O3" s="36">
        <f t="shared" si="0"/>
        <v>173</v>
      </c>
      <c r="P3" s="36">
        <f t="shared" si="0"/>
        <v>125</v>
      </c>
      <c r="Q3" s="36">
        <f t="shared" si="0"/>
        <v>66</v>
      </c>
      <c r="R3" s="36">
        <f t="shared" si="0"/>
        <v>0</v>
      </c>
    </row>
    <row r="4" spans="1:18" x14ac:dyDescent="0.25">
      <c r="A4" s="3" t="s">
        <v>36</v>
      </c>
      <c r="B4" s="33" t="s">
        <v>38</v>
      </c>
      <c r="C4" s="28">
        <v>212</v>
      </c>
      <c r="D4" s="29">
        <v>212</v>
      </c>
      <c r="E4" s="29">
        <v>207</v>
      </c>
      <c r="F4" s="29">
        <v>172</v>
      </c>
      <c r="G4" s="29">
        <v>168</v>
      </c>
      <c r="H4" s="29">
        <v>154</v>
      </c>
      <c r="I4" s="29">
        <v>149</v>
      </c>
      <c r="J4" s="29">
        <v>148</v>
      </c>
      <c r="K4" s="29">
        <v>140</v>
      </c>
      <c r="L4" s="29">
        <v>136</v>
      </c>
      <c r="M4" s="29">
        <v>127</v>
      </c>
      <c r="N4" s="29">
        <v>119</v>
      </c>
      <c r="O4" s="29">
        <v>112</v>
      </c>
      <c r="P4" s="29">
        <v>76</v>
      </c>
      <c r="Q4" s="29">
        <v>34</v>
      </c>
      <c r="R4" s="29">
        <v>0</v>
      </c>
    </row>
    <row r="5" spans="1:18" x14ac:dyDescent="0.2">
      <c r="B5" s="33" t="s">
        <v>59</v>
      </c>
      <c r="C5" s="28">
        <v>44</v>
      </c>
      <c r="D5" s="29">
        <v>45</v>
      </c>
      <c r="E5" s="29">
        <v>40</v>
      </c>
      <c r="F5" s="29">
        <v>31</v>
      </c>
      <c r="G5" s="29">
        <v>3</v>
      </c>
      <c r="H5" s="29">
        <v>0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0</v>
      </c>
      <c r="P5" s="29">
        <v>0</v>
      </c>
      <c r="Q5" s="29">
        <v>0</v>
      </c>
      <c r="R5" s="29">
        <v>0</v>
      </c>
    </row>
    <row r="6" spans="1:18" x14ac:dyDescent="0.25">
      <c r="A6" s="3" t="s">
        <v>36</v>
      </c>
      <c r="B6" s="33" t="s">
        <v>39</v>
      </c>
      <c r="C6" s="36">
        <f t="shared" ref="C6:E6" si="1">SUM(C7:C9)</f>
        <v>93</v>
      </c>
      <c r="D6" s="36">
        <f t="shared" si="1"/>
        <v>93</v>
      </c>
      <c r="E6" s="36">
        <f t="shared" si="1"/>
        <v>93</v>
      </c>
      <c r="F6" s="36">
        <f t="shared" ref="F6:R6" si="2">SUM(F7:F9)</f>
        <v>94</v>
      </c>
      <c r="G6" s="36">
        <f t="shared" si="2"/>
        <v>97</v>
      </c>
      <c r="H6" s="36">
        <f t="shared" si="2"/>
        <v>98</v>
      </c>
      <c r="I6" s="36">
        <f t="shared" si="2"/>
        <v>89</v>
      </c>
      <c r="J6" s="36">
        <f t="shared" si="2"/>
        <v>90</v>
      </c>
      <c r="K6" s="36">
        <f t="shared" si="2"/>
        <v>95</v>
      </c>
      <c r="L6" s="36">
        <f t="shared" si="2"/>
        <v>79</v>
      </c>
      <c r="M6" s="36">
        <f t="shared" si="2"/>
        <v>64</v>
      </c>
      <c r="N6" s="36">
        <f t="shared" si="2"/>
        <v>64</v>
      </c>
      <c r="O6" s="36">
        <f t="shared" si="2"/>
        <v>61</v>
      </c>
      <c r="P6" s="36">
        <f t="shared" si="2"/>
        <v>49</v>
      </c>
      <c r="Q6" s="36">
        <f t="shared" si="2"/>
        <v>32</v>
      </c>
      <c r="R6" s="36">
        <f t="shared" si="2"/>
        <v>0</v>
      </c>
    </row>
    <row r="7" spans="1:18" x14ac:dyDescent="0.25">
      <c r="A7" s="3" t="s">
        <v>36</v>
      </c>
      <c r="B7" s="35" t="s">
        <v>40</v>
      </c>
      <c r="C7" s="30">
        <v>17</v>
      </c>
      <c r="D7" s="29">
        <v>17</v>
      </c>
      <c r="E7" s="29">
        <v>17</v>
      </c>
      <c r="F7" s="29">
        <v>19</v>
      </c>
      <c r="G7" s="29">
        <v>18</v>
      </c>
      <c r="H7" s="29">
        <v>14</v>
      </c>
      <c r="I7" s="29">
        <v>14</v>
      </c>
      <c r="J7" s="29">
        <v>13</v>
      </c>
      <c r="K7" s="29">
        <v>13</v>
      </c>
      <c r="L7" s="29">
        <v>10</v>
      </c>
      <c r="M7" s="29">
        <v>11</v>
      </c>
      <c r="N7" s="29">
        <v>10</v>
      </c>
      <c r="O7" s="29">
        <v>10</v>
      </c>
      <c r="P7" s="29">
        <v>6</v>
      </c>
      <c r="Q7" s="29">
        <v>2</v>
      </c>
      <c r="R7" s="29">
        <v>0</v>
      </c>
    </row>
    <row r="8" spans="1:18" x14ac:dyDescent="0.25">
      <c r="A8" s="3" t="s">
        <v>36</v>
      </c>
      <c r="B8" s="35" t="s">
        <v>41</v>
      </c>
      <c r="C8" s="30">
        <v>46</v>
      </c>
      <c r="D8" s="29">
        <v>46</v>
      </c>
      <c r="E8" s="29">
        <v>45</v>
      </c>
      <c r="F8" s="29">
        <v>45</v>
      </c>
      <c r="G8" s="29">
        <v>48</v>
      </c>
      <c r="H8" s="29">
        <v>51</v>
      </c>
      <c r="I8" s="29">
        <v>41</v>
      </c>
      <c r="J8" s="29">
        <v>41</v>
      </c>
      <c r="K8" s="29">
        <v>43</v>
      </c>
      <c r="L8" s="29">
        <v>39</v>
      </c>
      <c r="M8" s="29">
        <v>29</v>
      </c>
      <c r="N8" s="29">
        <v>29</v>
      </c>
      <c r="O8" s="29">
        <v>26</v>
      </c>
      <c r="P8" s="29">
        <v>25</v>
      </c>
      <c r="Q8" s="29">
        <v>18</v>
      </c>
      <c r="R8" s="29">
        <v>0</v>
      </c>
    </row>
    <row r="9" spans="1:18" x14ac:dyDescent="0.25">
      <c r="A9" s="3" t="s">
        <v>36</v>
      </c>
      <c r="B9" s="35" t="s">
        <v>42</v>
      </c>
      <c r="C9" s="30">
        <v>30</v>
      </c>
      <c r="D9" s="29">
        <v>30</v>
      </c>
      <c r="E9" s="29">
        <v>31</v>
      </c>
      <c r="F9" s="29">
        <v>30</v>
      </c>
      <c r="G9" s="29">
        <v>31</v>
      </c>
      <c r="H9" s="29">
        <v>33</v>
      </c>
      <c r="I9" s="29">
        <v>34</v>
      </c>
      <c r="J9" s="29">
        <v>36</v>
      </c>
      <c r="K9" s="29">
        <v>39</v>
      </c>
      <c r="L9" s="29">
        <v>30</v>
      </c>
      <c r="M9" s="29">
        <v>24</v>
      </c>
      <c r="N9" s="29">
        <v>25</v>
      </c>
      <c r="O9" s="29">
        <v>25</v>
      </c>
      <c r="P9" s="29">
        <v>18</v>
      </c>
      <c r="Q9" s="29">
        <v>12</v>
      </c>
      <c r="R9" s="29">
        <v>0</v>
      </c>
    </row>
    <row r="10" spans="1:18" x14ac:dyDescent="0.2">
      <c r="B10" s="26"/>
      <c r="C10" s="26"/>
      <c r="D10" s="26"/>
      <c r="E10" s="26"/>
      <c r="F10" s="26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x14ac:dyDescent="0.2">
      <c r="B11" s="26"/>
      <c r="C11" s="26"/>
      <c r="D11" s="26"/>
      <c r="E11" s="26"/>
      <c r="F11" s="26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</row>
    <row r="12" spans="1:18" x14ac:dyDescent="0.2">
      <c r="B12" s="26"/>
      <c r="C12" s="26"/>
      <c r="D12" s="26"/>
      <c r="E12" s="26"/>
      <c r="F12" s="26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1:18" x14ac:dyDescent="0.2">
      <c r="B13" s="26"/>
      <c r="C13" s="26"/>
      <c r="D13" s="26"/>
      <c r="E13" s="26"/>
      <c r="F13" s="26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18" x14ac:dyDescent="0.2">
      <c r="B14" s="26"/>
      <c r="C14" s="26"/>
      <c r="D14" s="26"/>
      <c r="E14" s="26"/>
      <c r="F14" s="26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26"/>
      <c r="C15" s="26"/>
      <c r="D15" s="26"/>
      <c r="E15" s="26"/>
      <c r="F15" s="26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1:18" x14ac:dyDescent="0.2">
      <c r="B16" s="26"/>
      <c r="C16" s="26"/>
      <c r="D16" s="26"/>
      <c r="E16" s="26"/>
      <c r="F16" s="26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2:18" x14ac:dyDescent="0.2">
      <c r="B17" s="26"/>
      <c r="C17" s="26"/>
      <c r="D17" s="26"/>
      <c r="E17" s="26"/>
      <c r="F17" s="26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2:18" x14ac:dyDescent="0.2">
      <c r="B18" s="26"/>
      <c r="C18" s="26"/>
      <c r="D18" s="26"/>
      <c r="E18" s="26"/>
      <c r="F18" s="26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2:18" x14ac:dyDescent="0.2">
      <c r="B19" s="26"/>
      <c r="C19" s="26"/>
      <c r="D19" s="26"/>
      <c r="E19" s="26"/>
      <c r="F19" s="26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2:18" x14ac:dyDescent="0.2">
      <c r="B20" s="26"/>
      <c r="C20" s="26"/>
      <c r="D20" s="26"/>
      <c r="E20" s="26"/>
      <c r="F20" s="26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2:18" x14ac:dyDescent="0.2">
      <c r="B21" s="26"/>
      <c r="C21" s="26"/>
      <c r="D21" s="26"/>
      <c r="E21" s="26"/>
      <c r="F21" s="26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4" spans="2:18" x14ac:dyDescent="0.2">
      <c r="I24" s="31"/>
    </row>
  </sheetData>
  <sheetProtection password="CC28" sheet="1" objects="1" scenarios="1"/>
  <sortState columnSort="1" ref="D2:O12">
    <sortCondition descending="1" ref="D2:O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B1:V186"/>
  <sheetViews>
    <sheetView topLeftCell="B1" zoomScaleNormal="10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D25" sqref="D25"/>
    </sheetView>
  </sheetViews>
  <sheetFormatPr defaultColWidth="9.140625" defaultRowHeight="15" x14ac:dyDescent="0.2"/>
  <cols>
    <col min="1" max="1" width="1.85546875" style="7" customWidth="1"/>
    <col min="2" max="2" width="17.28515625" style="5" customWidth="1"/>
    <col min="3" max="3" width="21" style="6" customWidth="1"/>
    <col min="4" max="6" width="7.7109375" style="6" bestFit="1" customWidth="1"/>
    <col min="7" max="7" width="7.28515625" style="6" customWidth="1"/>
    <col min="8" max="19" width="7.28515625" style="7" customWidth="1"/>
    <col min="20" max="16384" width="9.140625" style="7"/>
  </cols>
  <sheetData>
    <row r="1" spans="2:22" ht="33" customHeight="1" x14ac:dyDescent="0.2">
      <c r="C1" s="37"/>
      <c r="D1" s="37"/>
      <c r="E1" s="37"/>
      <c r="F1" s="37"/>
      <c r="G1" s="37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2:22" x14ac:dyDescent="0.25">
      <c r="B2" s="8"/>
      <c r="C2" s="50" t="s">
        <v>18</v>
      </c>
      <c r="D2" s="50">
        <v>2025</v>
      </c>
      <c r="E2" s="50">
        <v>2024</v>
      </c>
      <c r="F2" s="50">
        <v>2023</v>
      </c>
      <c r="G2" s="51">
        <v>2022</v>
      </c>
      <c r="H2" s="51">
        <v>2021</v>
      </c>
      <c r="I2" s="51">
        <v>2020</v>
      </c>
      <c r="J2" s="51">
        <v>2019</v>
      </c>
      <c r="K2" s="51">
        <v>2018</v>
      </c>
      <c r="L2" s="51">
        <v>2017</v>
      </c>
      <c r="M2" s="51">
        <v>2016</v>
      </c>
      <c r="N2" s="51">
        <v>2015</v>
      </c>
      <c r="O2" s="51">
        <v>2014</v>
      </c>
      <c r="P2" s="51">
        <v>2013</v>
      </c>
      <c r="Q2" s="51">
        <v>2012</v>
      </c>
      <c r="R2" s="51">
        <v>2011</v>
      </c>
      <c r="S2" s="51">
        <v>2010</v>
      </c>
      <c r="T2" s="38"/>
      <c r="U2" s="38"/>
      <c r="V2" s="38"/>
    </row>
    <row r="3" spans="2:22" x14ac:dyDescent="0.25">
      <c r="B3" s="64" t="s">
        <v>43</v>
      </c>
      <c r="C3" s="54" t="s">
        <v>0</v>
      </c>
      <c r="D3" s="57">
        <f>SUM(D8,D13,D18,D23,D28,D33,D38,D43,D48,D53,D58,D63,D68,D73,D78,D83,D88)</f>
        <v>56</v>
      </c>
      <c r="E3" s="57">
        <f t="shared" ref="E3" si="0">SUM(E8,E13,E18,E23,E28,E33,E38,E43,E48,E53,E58,E63,E68,E73,E78)</f>
        <v>54</v>
      </c>
      <c r="F3" s="57">
        <f>SUM(F8,F13,F18,F23,F28,F33,F38,F43,F48,F53,F58,F63,F68,F73,F78)</f>
        <v>48</v>
      </c>
      <c r="G3" s="57">
        <f>SUM(G8,G13,G18,G23,G28,G33,G38,G43,G48,G53,G58,G63,G68,G73,G78)</f>
        <v>39</v>
      </c>
      <c r="H3" s="57">
        <f t="shared" ref="H3:S3" si="1">SUM(H8,H13,H18,H23,H28,H33,H38,H43,H48,H53,H58,H63,H68,H73,H78)</f>
        <v>32</v>
      </c>
      <c r="I3" s="57">
        <f t="shared" si="1"/>
        <v>29</v>
      </c>
      <c r="J3" s="57">
        <f t="shared" si="1"/>
        <v>20</v>
      </c>
      <c r="K3" s="57">
        <f t="shared" si="1"/>
        <v>15</v>
      </c>
      <c r="L3" s="57">
        <f t="shared" si="1"/>
        <v>14</v>
      </c>
      <c r="M3" s="57">
        <f t="shared" si="1"/>
        <v>13</v>
      </c>
      <c r="N3" s="57">
        <f t="shared" si="1"/>
        <v>8</v>
      </c>
      <c r="O3" s="57">
        <f t="shared" si="1"/>
        <v>5</v>
      </c>
      <c r="P3" s="57">
        <f t="shared" si="1"/>
        <v>3</v>
      </c>
      <c r="Q3" s="57">
        <f t="shared" si="1"/>
        <v>2</v>
      </c>
      <c r="R3" s="57">
        <f t="shared" si="1"/>
        <v>0</v>
      </c>
      <c r="S3" s="57">
        <f t="shared" si="1"/>
        <v>0</v>
      </c>
      <c r="T3" s="38"/>
      <c r="U3" s="38"/>
      <c r="V3" s="38"/>
    </row>
    <row r="4" spans="2:22" x14ac:dyDescent="0.25">
      <c r="B4" s="65"/>
      <c r="C4" s="55" t="s">
        <v>1</v>
      </c>
      <c r="D4" s="58">
        <f>SUM(D9,D14,D19,D24,D29,D34,D39,D44,D49,D54,D59,D64,D69,D74,D79,D84,D89)</f>
        <v>52</v>
      </c>
      <c r="E4" s="58">
        <f t="shared" ref="E4:G4" si="2">SUM(E9,E14,E19,E24,E29,E34,E39,E44,E49,E54,E59,E64,E69,E74,E79)</f>
        <v>53</v>
      </c>
      <c r="F4" s="58">
        <f t="shared" si="2"/>
        <v>40</v>
      </c>
      <c r="G4" s="58">
        <f t="shared" si="2"/>
        <v>34</v>
      </c>
      <c r="H4" s="58">
        <f t="shared" ref="H4:S4" si="3">SUM(H9,H14,H19,H24,H29,H34,H39,H44,H49,H54,H59,H64,H69,H74,H79)</f>
        <v>20</v>
      </c>
      <c r="I4" s="58">
        <f t="shared" si="3"/>
        <v>19</v>
      </c>
      <c r="J4" s="58">
        <f t="shared" si="3"/>
        <v>20</v>
      </c>
      <c r="K4" s="58">
        <f t="shared" si="3"/>
        <v>18</v>
      </c>
      <c r="L4" s="58">
        <f t="shared" si="3"/>
        <v>17</v>
      </c>
      <c r="M4" s="58">
        <f t="shared" si="3"/>
        <v>19</v>
      </c>
      <c r="N4" s="58">
        <f t="shared" si="3"/>
        <v>17</v>
      </c>
      <c r="O4" s="58">
        <f t="shared" si="3"/>
        <v>14</v>
      </c>
      <c r="P4" s="58">
        <f t="shared" si="3"/>
        <v>9</v>
      </c>
      <c r="Q4" s="58">
        <f t="shared" si="3"/>
        <v>6</v>
      </c>
      <c r="R4" s="58">
        <f t="shared" si="3"/>
        <v>1</v>
      </c>
      <c r="S4" s="58">
        <f t="shared" si="3"/>
        <v>0</v>
      </c>
      <c r="T4" s="38"/>
      <c r="U4" s="38"/>
      <c r="V4" s="38"/>
    </row>
    <row r="5" spans="2:22" x14ac:dyDescent="0.25">
      <c r="B5" s="65"/>
      <c r="C5" s="55" t="s">
        <v>44</v>
      </c>
      <c r="D5" s="58">
        <f t="shared" ref="D5:D7" si="4">SUM(D10,D15,D20,D25,D30,D35,D40,D45,D50,D55,D60,D65,D70,D75,D80,D85,D90)</f>
        <v>96</v>
      </c>
      <c r="E5" s="58">
        <f>SUM(E90,E80,E85,E75,E70,E65,E60,E55,E50,E45,E40,E35,E30,E25,E20,E15,E10)</f>
        <v>84</v>
      </c>
      <c r="F5" s="58">
        <f t="shared" ref="F5:G5" si="5">SUM(F80,F75,F70,F65,F60,F55,F50,F45,F40,F35,F30,F25,F20,F15,F10)</f>
        <v>79</v>
      </c>
      <c r="G5" s="58">
        <f t="shared" si="5"/>
        <v>81</v>
      </c>
      <c r="H5" s="58">
        <f t="shared" ref="H5:S5" si="6">SUM(H80,H75,H70,H65,H60,H55,H50,H45,H40,H35,H30,H25,H20,H15,H10)</f>
        <v>85</v>
      </c>
      <c r="I5" s="58">
        <f t="shared" si="6"/>
        <v>78</v>
      </c>
      <c r="J5" s="58">
        <f t="shared" si="6"/>
        <v>76</v>
      </c>
      <c r="K5" s="58">
        <f t="shared" si="6"/>
        <v>68</v>
      </c>
      <c r="L5" s="58">
        <f t="shared" si="6"/>
        <v>55</v>
      </c>
      <c r="M5" s="58">
        <f t="shared" si="6"/>
        <v>44</v>
      </c>
      <c r="N5" s="58">
        <f t="shared" si="6"/>
        <v>25</v>
      </c>
      <c r="O5" s="58">
        <f t="shared" si="6"/>
        <v>22</v>
      </c>
      <c r="P5" s="58">
        <f t="shared" si="6"/>
        <v>22</v>
      </c>
      <c r="Q5" s="58">
        <f t="shared" si="6"/>
        <v>17</v>
      </c>
      <c r="R5" s="58">
        <f t="shared" si="6"/>
        <v>6</v>
      </c>
      <c r="S5" s="58">
        <f t="shared" si="6"/>
        <v>0</v>
      </c>
      <c r="T5" s="38"/>
      <c r="U5" s="38"/>
      <c r="V5" s="38"/>
    </row>
    <row r="6" spans="2:22" x14ac:dyDescent="0.25">
      <c r="B6" s="65"/>
      <c r="C6" s="55" t="s">
        <v>2</v>
      </c>
      <c r="D6" s="58">
        <f t="shared" si="4"/>
        <v>98</v>
      </c>
      <c r="E6" s="58">
        <f>SUM(E11,E16,E21,E26,E31,E36,E41,E46,E51,E56,E61,E66,E71,E76,E81,E86,E91)</f>
        <v>100</v>
      </c>
      <c r="F6" s="58">
        <f t="shared" ref="F6:G6" si="7">SUM(F11,F16,F21,F26,F31,F36,F41,F46,F51,F56,F61,F66,F71,F76,F81)</f>
        <v>104</v>
      </c>
      <c r="G6" s="58">
        <f t="shared" si="7"/>
        <v>108</v>
      </c>
      <c r="H6" s="58">
        <f t="shared" ref="H6:S6" si="8">SUM(H11,H16,H21,H26,H31,H36,H41,H46,H51,H56,H61,H66,H71,H76,H81)</f>
        <v>106</v>
      </c>
      <c r="I6" s="58">
        <f t="shared" si="8"/>
        <v>100</v>
      </c>
      <c r="J6" s="58">
        <f t="shared" si="8"/>
        <v>85</v>
      </c>
      <c r="K6" s="58">
        <f t="shared" si="8"/>
        <v>83</v>
      </c>
      <c r="L6" s="58">
        <f t="shared" si="8"/>
        <v>66</v>
      </c>
      <c r="M6" s="58">
        <f t="shared" si="8"/>
        <v>44</v>
      </c>
      <c r="N6" s="58">
        <f t="shared" si="8"/>
        <v>24</v>
      </c>
      <c r="O6" s="58">
        <f t="shared" si="8"/>
        <v>20</v>
      </c>
      <c r="P6" s="58">
        <f t="shared" si="8"/>
        <v>12</v>
      </c>
      <c r="Q6" s="58">
        <f t="shared" si="8"/>
        <v>13</v>
      </c>
      <c r="R6" s="58">
        <f t="shared" si="8"/>
        <v>9</v>
      </c>
      <c r="S6" s="58">
        <f t="shared" si="8"/>
        <v>0</v>
      </c>
      <c r="T6" s="38"/>
      <c r="U6" s="38"/>
      <c r="V6" s="38"/>
    </row>
    <row r="7" spans="2:22" x14ac:dyDescent="0.25">
      <c r="B7" s="66"/>
      <c r="C7" s="56" t="s">
        <v>3</v>
      </c>
      <c r="D7" s="58">
        <f t="shared" si="4"/>
        <v>5</v>
      </c>
      <c r="E7" s="59">
        <f t="shared" ref="E7" si="9">SUM(E82,E77,E72,E67,E62,E57,E52,E47,E42,E37,E32,E27,E22,E17,E12)</f>
        <v>5</v>
      </c>
      <c r="F7" s="59">
        <f t="shared" ref="F7:G7" si="10">SUM(F82,F77,F72,F67,F62,F57,F52,F47,F42,F37,F32,F27,F22,F17,F12)</f>
        <v>5</v>
      </c>
      <c r="G7" s="59">
        <f t="shared" si="10"/>
        <v>4</v>
      </c>
      <c r="H7" s="59">
        <f t="shared" ref="H7:S7" si="11">SUM(H82,H77,H72,H67,H62,H57,H52,H47,H42,H37,H32,H27,H22,H17,H12)</f>
        <v>7</v>
      </c>
      <c r="I7" s="59">
        <f t="shared" si="11"/>
        <v>7</v>
      </c>
      <c r="J7" s="59">
        <f t="shared" si="11"/>
        <v>8</v>
      </c>
      <c r="K7" s="59">
        <f t="shared" si="11"/>
        <v>5</v>
      </c>
      <c r="L7" s="59">
        <f t="shared" si="11"/>
        <v>3</v>
      </c>
      <c r="M7" s="59">
        <f t="shared" si="11"/>
        <v>5</v>
      </c>
      <c r="N7" s="59">
        <f t="shared" si="11"/>
        <v>6</v>
      </c>
      <c r="O7" s="59">
        <f t="shared" si="11"/>
        <v>4</v>
      </c>
      <c r="P7" s="59">
        <f t="shared" si="11"/>
        <v>1</v>
      </c>
      <c r="Q7" s="59">
        <f t="shared" si="11"/>
        <v>1</v>
      </c>
      <c r="R7" s="59">
        <f t="shared" si="11"/>
        <v>0</v>
      </c>
      <c r="S7" s="59">
        <f t="shared" si="11"/>
        <v>0</v>
      </c>
      <c r="T7" s="38"/>
      <c r="U7" s="38"/>
      <c r="V7" s="38"/>
    </row>
    <row r="8" spans="2:22" ht="15" customHeight="1" x14ac:dyDescent="0.25">
      <c r="B8" s="64" t="s">
        <v>4</v>
      </c>
      <c r="C8" s="54" t="s">
        <v>0</v>
      </c>
      <c r="D8" s="39">
        <v>2</v>
      </c>
      <c r="E8" s="39">
        <v>2</v>
      </c>
      <c r="F8" s="39">
        <v>2</v>
      </c>
      <c r="G8" s="39">
        <v>1</v>
      </c>
      <c r="H8" s="40">
        <v>1</v>
      </c>
      <c r="I8" s="40">
        <v>1</v>
      </c>
      <c r="J8" s="40"/>
      <c r="K8" s="40"/>
      <c r="L8" s="40"/>
      <c r="M8" s="40"/>
      <c r="N8" s="40"/>
      <c r="O8" s="40"/>
      <c r="P8" s="40"/>
      <c r="Q8" s="40"/>
      <c r="R8" s="40"/>
      <c r="S8" s="40"/>
      <c r="T8" s="38"/>
      <c r="U8" s="38"/>
      <c r="V8" s="38"/>
    </row>
    <row r="9" spans="2:22" x14ac:dyDescent="0.25">
      <c r="B9" s="65"/>
      <c r="C9" s="55" t="s">
        <v>1</v>
      </c>
      <c r="D9" s="41">
        <v>5</v>
      </c>
      <c r="E9" s="41">
        <v>5</v>
      </c>
      <c r="F9" s="41">
        <v>1</v>
      </c>
      <c r="G9" s="41">
        <v>1</v>
      </c>
      <c r="H9" s="42">
        <v>1</v>
      </c>
      <c r="I9" s="42">
        <v>1</v>
      </c>
      <c r="J9" s="42">
        <v>1</v>
      </c>
      <c r="K9" s="42">
        <v>1</v>
      </c>
      <c r="L9" s="42">
        <v>1</v>
      </c>
      <c r="M9" s="42">
        <v>1</v>
      </c>
      <c r="N9" s="42"/>
      <c r="O9" s="42"/>
      <c r="P9" s="42"/>
      <c r="Q9" s="42"/>
      <c r="R9" s="42"/>
      <c r="S9" s="42"/>
      <c r="T9" s="38"/>
      <c r="U9" s="38"/>
      <c r="V9" s="38"/>
    </row>
    <row r="10" spans="2:22" x14ac:dyDescent="0.25">
      <c r="B10" s="65"/>
      <c r="C10" s="55" t="s">
        <v>44</v>
      </c>
      <c r="D10" s="41">
        <v>4</v>
      </c>
      <c r="E10" s="41">
        <v>4</v>
      </c>
      <c r="F10" s="41">
        <v>6</v>
      </c>
      <c r="G10" s="41">
        <v>7</v>
      </c>
      <c r="H10" s="42">
        <v>7</v>
      </c>
      <c r="I10" s="42">
        <v>6</v>
      </c>
      <c r="J10" s="42">
        <v>5</v>
      </c>
      <c r="K10" s="42">
        <v>3</v>
      </c>
      <c r="L10" s="42">
        <v>2</v>
      </c>
      <c r="M10" s="42">
        <v>1</v>
      </c>
      <c r="N10" s="42"/>
      <c r="O10" s="42"/>
      <c r="P10" s="42"/>
      <c r="Q10" s="42"/>
      <c r="R10" s="42"/>
      <c r="S10" s="42"/>
      <c r="T10" s="38"/>
      <c r="U10" s="38"/>
      <c r="V10" s="38"/>
    </row>
    <row r="11" spans="2:22" x14ac:dyDescent="0.25">
      <c r="B11" s="65"/>
      <c r="C11" s="55" t="s">
        <v>2</v>
      </c>
      <c r="D11" s="41">
        <v>11</v>
      </c>
      <c r="E11" s="41">
        <v>11</v>
      </c>
      <c r="F11" s="41">
        <v>8</v>
      </c>
      <c r="G11" s="41">
        <v>8</v>
      </c>
      <c r="H11" s="42">
        <v>6</v>
      </c>
      <c r="I11" s="42">
        <v>5</v>
      </c>
      <c r="J11" s="42">
        <v>4</v>
      </c>
      <c r="K11" s="42">
        <v>1</v>
      </c>
      <c r="L11" s="42">
        <v>1</v>
      </c>
      <c r="M11" s="42"/>
      <c r="N11" s="42"/>
      <c r="O11" s="42"/>
      <c r="P11" s="42"/>
      <c r="Q11" s="42"/>
      <c r="R11" s="42"/>
      <c r="S11" s="42"/>
      <c r="T11" s="38"/>
      <c r="U11" s="38"/>
      <c r="V11" s="38"/>
    </row>
    <row r="12" spans="2:22" x14ac:dyDescent="0.25">
      <c r="B12" s="66"/>
      <c r="C12" s="56" t="s">
        <v>45</v>
      </c>
      <c r="D12" s="43">
        <v>0</v>
      </c>
      <c r="E12" s="43">
        <v>0</v>
      </c>
      <c r="F12" s="43">
        <v>0</v>
      </c>
      <c r="G12" s="43">
        <v>0</v>
      </c>
      <c r="H12" s="44">
        <v>0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38"/>
      <c r="U12" s="38"/>
      <c r="V12" s="38"/>
    </row>
    <row r="13" spans="2:22" x14ac:dyDescent="0.25">
      <c r="B13" s="64" t="s">
        <v>5</v>
      </c>
      <c r="C13" s="54" t="s">
        <v>0</v>
      </c>
      <c r="D13" s="39">
        <v>4</v>
      </c>
      <c r="E13" s="39">
        <v>4</v>
      </c>
      <c r="F13" s="39">
        <v>3</v>
      </c>
      <c r="G13" s="39">
        <v>2</v>
      </c>
      <c r="H13" s="40">
        <v>2</v>
      </c>
      <c r="I13" s="40">
        <v>2</v>
      </c>
      <c r="J13" s="40">
        <v>2</v>
      </c>
      <c r="K13" s="40">
        <v>1</v>
      </c>
      <c r="L13" s="40">
        <v>1</v>
      </c>
      <c r="M13" s="40">
        <v>1</v>
      </c>
      <c r="N13" s="40"/>
      <c r="O13" s="40"/>
      <c r="P13" s="40"/>
      <c r="Q13" s="40"/>
      <c r="R13" s="40"/>
      <c r="S13" s="40"/>
      <c r="T13" s="38"/>
      <c r="U13" s="38"/>
      <c r="V13" s="38"/>
    </row>
    <row r="14" spans="2:22" x14ac:dyDescent="0.25">
      <c r="B14" s="65"/>
      <c r="C14" s="55" t="s">
        <v>1</v>
      </c>
      <c r="D14" s="41">
        <v>2</v>
      </c>
      <c r="E14" s="41">
        <v>2</v>
      </c>
      <c r="F14" s="41">
        <v>2</v>
      </c>
      <c r="G14" s="41">
        <v>1</v>
      </c>
      <c r="H14" s="42">
        <v>0</v>
      </c>
      <c r="I14" s="42"/>
      <c r="J14" s="42"/>
      <c r="K14" s="42">
        <v>1</v>
      </c>
      <c r="L14" s="42">
        <v>1</v>
      </c>
      <c r="M14" s="42">
        <v>1</v>
      </c>
      <c r="N14" s="42">
        <v>1</v>
      </c>
      <c r="O14" s="42">
        <v>1</v>
      </c>
      <c r="P14" s="42">
        <v>1</v>
      </c>
      <c r="Q14" s="42"/>
      <c r="R14" s="42"/>
      <c r="S14" s="42"/>
      <c r="T14" s="38"/>
      <c r="U14" s="38"/>
      <c r="V14" s="38"/>
    </row>
    <row r="15" spans="2:22" x14ac:dyDescent="0.25">
      <c r="B15" s="65"/>
      <c r="C15" s="55" t="s">
        <v>44</v>
      </c>
      <c r="D15" s="41">
        <v>2</v>
      </c>
      <c r="E15" s="41">
        <v>2</v>
      </c>
      <c r="F15" s="41">
        <v>2</v>
      </c>
      <c r="G15" s="41">
        <v>3</v>
      </c>
      <c r="H15" s="42">
        <v>4</v>
      </c>
      <c r="I15" s="42">
        <v>3</v>
      </c>
      <c r="J15" s="42">
        <v>2</v>
      </c>
      <c r="K15" s="42">
        <v>2</v>
      </c>
      <c r="L15" s="42">
        <v>2</v>
      </c>
      <c r="M15" s="42">
        <v>2</v>
      </c>
      <c r="N15" s="42">
        <v>1</v>
      </c>
      <c r="O15" s="42"/>
      <c r="P15" s="42"/>
      <c r="Q15" s="42"/>
      <c r="R15" s="42"/>
      <c r="S15" s="42"/>
      <c r="T15" s="38"/>
      <c r="U15" s="38"/>
      <c r="V15" s="38"/>
    </row>
    <row r="16" spans="2:22" x14ac:dyDescent="0.25">
      <c r="B16" s="65"/>
      <c r="C16" s="55" t="s">
        <v>2</v>
      </c>
      <c r="D16" s="41">
        <v>5</v>
      </c>
      <c r="E16" s="41">
        <v>5</v>
      </c>
      <c r="F16" s="41">
        <v>5</v>
      </c>
      <c r="G16" s="41">
        <v>5</v>
      </c>
      <c r="H16" s="42">
        <v>4</v>
      </c>
      <c r="I16" s="42">
        <v>4</v>
      </c>
      <c r="J16" s="42">
        <v>2</v>
      </c>
      <c r="K16" s="42">
        <v>1</v>
      </c>
      <c r="L16" s="42">
        <v>1</v>
      </c>
      <c r="M16" s="42"/>
      <c r="N16" s="42"/>
      <c r="O16" s="42"/>
      <c r="P16" s="42"/>
      <c r="Q16" s="42"/>
      <c r="R16" s="42"/>
      <c r="S16" s="42"/>
      <c r="T16" s="38"/>
      <c r="U16" s="38"/>
      <c r="V16" s="38"/>
    </row>
    <row r="17" spans="2:22" x14ac:dyDescent="0.25">
      <c r="B17" s="66"/>
      <c r="C17" s="56" t="s">
        <v>45</v>
      </c>
      <c r="D17" s="43">
        <v>1</v>
      </c>
      <c r="E17" s="43">
        <v>1</v>
      </c>
      <c r="F17" s="43">
        <v>0</v>
      </c>
      <c r="G17" s="43">
        <v>0</v>
      </c>
      <c r="H17" s="44">
        <v>0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38"/>
      <c r="U17" s="38"/>
      <c r="V17" s="38"/>
    </row>
    <row r="18" spans="2:22" ht="15" customHeight="1" x14ac:dyDescent="0.25">
      <c r="B18" s="64" t="s">
        <v>6</v>
      </c>
      <c r="C18" s="54" t="s">
        <v>0</v>
      </c>
      <c r="D18" s="39">
        <v>5</v>
      </c>
      <c r="E18" s="39">
        <v>5</v>
      </c>
      <c r="F18" s="39">
        <v>6</v>
      </c>
      <c r="G18" s="39">
        <v>4</v>
      </c>
      <c r="H18" s="40">
        <v>4</v>
      </c>
      <c r="I18" s="40">
        <v>3</v>
      </c>
      <c r="J18" s="40">
        <v>2</v>
      </c>
      <c r="K18" s="40">
        <v>1</v>
      </c>
      <c r="L18" s="40"/>
      <c r="M18" s="40"/>
      <c r="N18" s="40"/>
      <c r="O18" s="40"/>
      <c r="P18" s="40"/>
      <c r="Q18" s="40"/>
      <c r="R18" s="40"/>
      <c r="S18" s="40"/>
      <c r="T18" s="38"/>
      <c r="U18" s="38"/>
      <c r="V18" s="38"/>
    </row>
    <row r="19" spans="2:22" x14ac:dyDescent="0.25">
      <c r="B19" s="65"/>
      <c r="C19" s="55" t="s">
        <v>1</v>
      </c>
      <c r="D19" s="41">
        <v>1</v>
      </c>
      <c r="E19" s="41">
        <v>1</v>
      </c>
      <c r="F19" s="41">
        <v>1</v>
      </c>
      <c r="G19" s="41">
        <v>3</v>
      </c>
      <c r="H19" s="42">
        <v>2</v>
      </c>
      <c r="I19" s="42">
        <v>3</v>
      </c>
      <c r="J19" s="42">
        <v>2</v>
      </c>
      <c r="K19" s="42">
        <v>2</v>
      </c>
      <c r="L19" s="42">
        <v>3</v>
      </c>
      <c r="M19" s="42">
        <v>3</v>
      </c>
      <c r="N19" s="42">
        <v>2</v>
      </c>
      <c r="O19" s="42">
        <v>1</v>
      </c>
      <c r="P19" s="42"/>
      <c r="Q19" s="42"/>
      <c r="R19" s="42"/>
      <c r="S19" s="42"/>
      <c r="T19" s="38"/>
      <c r="U19" s="38"/>
      <c r="V19" s="38"/>
    </row>
    <row r="20" spans="2:22" x14ac:dyDescent="0.25">
      <c r="B20" s="65"/>
      <c r="C20" s="55" t="s">
        <v>44</v>
      </c>
      <c r="D20" s="41">
        <v>4</v>
      </c>
      <c r="E20" s="41">
        <v>4</v>
      </c>
      <c r="F20" s="41">
        <v>4</v>
      </c>
      <c r="G20" s="41">
        <v>3</v>
      </c>
      <c r="H20" s="42">
        <v>4</v>
      </c>
      <c r="I20" s="42">
        <v>3</v>
      </c>
      <c r="J20" s="42">
        <v>4</v>
      </c>
      <c r="K20" s="42">
        <v>4</v>
      </c>
      <c r="L20" s="42">
        <v>3</v>
      </c>
      <c r="M20" s="42">
        <v>2</v>
      </c>
      <c r="N20" s="42">
        <v>2</v>
      </c>
      <c r="O20" s="42">
        <v>2</v>
      </c>
      <c r="P20" s="42">
        <v>1</v>
      </c>
      <c r="Q20" s="42"/>
      <c r="R20" s="42"/>
      <c r="S20" s="42"/>
      <c r="T20" s="38"/>
      <c r="U20" s="38"/>
      <c r="V20" s="38"/>
    </row>
    <row r="21" spans="2:22" x14ac:dyDescent="0.25">
      <c r="B21" s="65"/>
      <c r="C21" s="55" t="s">
        <v>2</v>
      </c>
      <c r="D21" s="41">
        <v>5</v>
      </c>
      <c r="E21" s="41">
        <v>5</v>
      </c>
      <c r="F21" s="41">
        <v>6</v>
      </c>
      <c r="G21" s="41">
        <v>7</v>
      </c>
      <c r="H21" s="42">
        <v>6</v>
      </c>
      <c r="I21" s="42">
        <v>5</v>
      </c>
      <c r="J21" s="42">
        <v>4</v>
      </c>
      <c r="K21" s="42">
        <v>4</v>
      </c>
      <c r="L21" s="42">
        <v>3</v>
      </c>
      <c r="M21" s="42">
        <v>2</v>
      </c>
      <c r="N21" s="42">
        <v>1</v>
      </c>
      <c r="O21" s="42"/>
      <c r="P21" s="42"/>
      <c r="Q21" s="42"/>
      <c r="R21" s="42"/>
      <c r="S21" s="42"/>
      <c r="T21" s="38"/>
      <c r="U21" s="38"/>
      <c r="V21" s="38"/>
    </row>
    <row r="22" spans="2:22" x14ac:dyDescent="0.25">
      <c r="B22" s="66"/>
      <c r="C22" s="56" t="s">
        <v>45</v>
      </c>
      <c r="D22" s="43">
        <v>0</v>
      </c>
      <c r="E22" s="43">
        <v>0</v>
      </c>
      <c r="F22" s="43">
        <v>0</v>
      </c>
      <c r="G22" s="43">
        <v>0</v>
      </c>
      <c r="H22" s="44">
        <v>0</v>
      </c>
      <c r="I22" s="44">
        <v>1</v>
      </c>
      <c r="J22" s="44">
        <v>1</v>
      </c>
      <c r="K22" s="44"/>
      <c r="L22" s="44"/>
      <c r="M22" s="44"/>
      <c r="N22" s="44"/>
      <c r="O22" s="44"/>
      <c r="P22" s="44"/>
      <c r="Q22" s="44"/>
      <c r="R22" s="44"/>
      <c r="S22" s="44"/>
      <c r="T22" s="38"/>
      <c r="U22" s="38"/>
      <c r="V22" s="38"/>
    </row>
    <row r="23" spans="2:22" ht="15" customHeight="1" x14ac:dyDescent="0.25">
      <c r="B23" s="64" t="s">
        <v>7</v>
      </c>
      <c r="C23" s="54" t="s">
        <v>0</v>
      </c>
      <c r="D23" s="39">
        <v>4</v>
      </c>
      <c r="E23" s="39">
        <v>3</v>
      </c>
      <c r="F23" s="39">
        <v>1</v>
      </c>
      <c r="G23" s="39">
        <v>2</v>
      </c>
      <c r="H23" s="40">
        <v>2</v>
      </c>
      <c r="I23" s="40">
        <v>3</v>
      </c>
      <c r="J23" s="40">
        <v>2</v>
      </c>
      <c r="K23" s="40">
        <v>1</v>
      </c>
      <c r="L23" s="40">
        <v>1</v>
      </c>
      <c r="M23" s="40">
        <v>1</v>
      </c>
      <c r="N23" s="40">
        <v>1</v>
      </c>
      <c r="O23" s="40"/>
      <c r="P23" s="40"/>
      <c r="Q23" s="40"/>
      <c r="R23" s="40"/>
      <c r="S23" s="40"/>
      <c r="T23" s="38"/>
      <c r="U23" s="38"/>
      <c r="V23" s="38"/>
    </row>
    <row r="24" spans="2:22" x14ac:dyDescent="0.25">
      <c r="B24" s="65"/>
      <c r="C24" s="55" t="s">
        <v>1</v>
      </c>
      <c r="D24" s="41">
        <v>4</v>
      </c>
      <c r="E24" s="41">
        <v>5</v>
      </c>
      <c r="F24" s="41">
        <v>3</v>
      </c>
      <c r="G24" s="41">
        <v>3</v>
      </c>
      <c r="H24" s="42">
        <v>2</v>
      </c>
      <c r="I24" s="42">
        <v>1</v>
      </c>
      <c r="J24" s="42">
        <v>2</v>
      </c>
      <c r="K24" s="42">
        <v>2</v>
      </c>
      <c r="L24" s="42">
        <v>1</v>
      </c>
      <c r="M24" s="42"/>
      <c r="N24" s="42"/>
      <c r="O24" s="42">
        <v>1</v>
      </c>
      <c r="P24" s="42"/>
      <c r="Q24" s="42"/>
      <c r="R24" s="42"/>
      <c r="S24" s="42"/>
      <c r="T24" s="38"/>
      <c r="U24" s="38"/>
      <c r="V24" s="38"/>
    </row>
    <row r="25" spans="2:22" x14ac:dyDescent="0.25">
      <c r="B25" s="65"/>
      <c r="C25" s="55" t="s">
        <v>44</v>
      </c>
      <c r="D25" s="41">
        <v>6</v>
      </c>
      <c r="E25" s="41">
        <v>7</v>
      </c>
      <c r="F25" s="41">
        <v>8</v>
      </c>
      <c r="G25" s="41">
        <v>8</v>
      </c>
      <c r="H25" s="42">
        <v>9</v>
      </c>
      <c r="I25" s="42">
        <v>8</v>
      </c>
      <c r="J25" s="42">
        <v>8</v>
      </c>
      <c r="K25" s="42">
        <v>7</v>
      </c>
      <c r="L25" s="42">
        <v>4</v>
      </c>
      <c r="M25" s="42">
        <v>4</v>
      </c>
      <c r="N25" s="42">
        <v>3</v>
      </c>
      <c r="O25" s="42">
        <v>1</v>
      </c>
      <c r="P25" s="42"/>
      <c r="Q25" s="42"/>
      <c r="R25" s="42"/>
      <c r="S25" s="42"/>
      <c r="T25" s="38"/>
      <c r="U25" s="38"/>
      <c r="V25" s="38"/>
    </row>
    <row r="26" spans="2:22" x14ac:dyDescent="0.25">
      <c r="B26" s="65"/>
      <c r="C26" s="55" t="s">
        <v>2</v>
      </c>
      <c r="D26" s="41">
        <v>8</v>
      </c>
      <c r="E26" s="41">
        <v>7</v>
      </c>
      <c r="F26" s="41">
        <v>9</v>
      </c>
      <c r="G26" s="41">
        <v>8</v>
      </c>
      <c r="H26" s="42">
        <v>9</v>
      </c>
      <c r="I26" s="42">
        <v>9</v>
      </c>
      <c r="J26" s="42">
        <v>8</v>
      </c>
      <c r="K26" s="42">
        <v>8</v>
      </c>
      <c r="L26" s="42">
        <v>7</v>
      </c>
      <c r="M26" s="42">
        <v>5</v>
      </c>
      <c r="N26" s="42">
        <v>3</v>
      </c>
      <c r="O26" s="42">
        <v>1</v>
      </c>
      <c r="P26" s="42"/>
      <c r="Q26" s="42"/>
      <c r="R26" s="42"/>
      <c r="S26" s="42"/>
      <c r="T26" s="38"/>
      <c r="U26" s="38"/>
      <c r="V26" s="38"/>
    </row>
    <row r="27" spans="2:22" x14ac:dyDescent="0.25">
      <c r="B27" s="66"/>
      <c r="C27" s="56" t="s">
        <v>45</v>
      </c>
      <c r="D27" s="43">
        <v>0</v>
      </c>
      <c r="E27" s="43">
        <v>0</v>
      </c>
      <c r="F27" s="43">
        <v>0</v>
      </c>
      <c r="G27" s="43">
        <v>0</v>
      </c>
      <c r="H27" s="44">
        <v>1</v>
      </c>
      <c r="I27" s="44">
        <v>2</v>
      </c>
      <c r="J27" s="44">
        <v>2</v>
      </c>
      <c r="K27" s="44">
        <v>1</v>
      </c>
      <c r="L27" s="44"/>
      <c r="M27" s="44"/>
      <c r="N27" s="44"/>
      <c r="O27" s="44"/>
      <c r="P27" s="44"/>
      <c r="Q27" s="44"/>
      <c r="R27" s="44"/>
      <c r="S27" s="44"/>
      <c r="T27" s="38"/>
      <c r="U27" s="38"/>
      <c r="V27" s="38"/>
    </row>
    <row r="28" spans="2:22" ht="15" customHeight="1" x14ac:dyDescent="0.25">
      <c r="B28" s="64" t="s">
        <v>8</v>
      </c>
      <c r="C28" s="54" t="s">
        <v>0</v>
      </c>
      <c r="D28" s="39">
        <v>1</v>
      </c>
      <c r="E28" s="39">
        <v>1</v>
      </c>
      <c r="F28" s="39">
        <v>1</v>
      </c>
      <c r="G28" s="39">
        <v>0</v>
      </c>
      <c r="H28" s="40">
        <v>0</v>
      </c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38"/>
      <c r="U28" s="38"/>
      <c r="V28" s="38"/>
    </row>
    <row r="29" spans="2:22" x14ac:dyDescent="0.25">
      <c r="B29" s="65"/>
      <c r="C29" s="55" t="s">
        <v>1</v>
      </c>
      <c r="D29" s="41">
        <v>4</v>
      </c>
      <c r="E29" s="41">
        <v>4</v>
      </c>
      <c r="F29" s="41">
        <v>3</v>
      </c>
      <c r="G29" s="41">
        <v>3</v>
      </c>
      <c r="H29" s="42">
        <v>0</v>
      </c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38"/>
      <c r="U29" s="38"/>
      <c r="V29" s="38"/>
    </row>
    <row r="30" spans="2:22" x14ac:dyDescent="0.25">
      <c r="B30" s="65"/>
      <c r="C30" s="55" t="s">
        <v>44</v>
      </c>
      <c r="D30" s="41">
        <v>6</v>
      </c>
      <c r="E30" s="41">
        <v>6</v>
      </c>
      <c r="F30" s="41">
        <v>4</v>
      </c>
      <c r="G30" s="41">
        <v>3</v>
      </c>
      <c r="H30" s="42">
        <v>5</v>
      </c>
      <c r="I30" s="42">
        <v>3</v>
      </c>
      <c r="J30" s="42">
        <v>4</v>
      </c>
      <c r="K30" s="42">
        <v>4</v>
      </c>
      <c r="L30" s="42">
        <v>3</v>
      </c>
      <c r="M30" s="42">
        <v>1</v>
      </c>
      <c r="N30" s="42">
        <v>1</v>
      </c>
      <c r="O30" s="42"/>
      <c r="P30" s="42"/>
      <c r="Q30" s="42"/>
      <c r="R30" s="42"/>
      <c r="S30" s="42"/>
      <c r="T30" s="38"/>
      <c r="U30" s="38"/>
      <c r="V30" s="38"/>
    </row>
    <row r="31" spans="2:22" x14ac:dyDescent="0.25">
      <c r="B31" s="65"/>
      <c r="C31" s="55" t="s">
        <v>2</v>
      </c>
      <c r="D31" s="41">
        <v>5</v>
      </c>
      <c r="E31" s="41">
        <v>5</v>
      </c>
      <c r="F31" s="41">
        <v>5</v>
      </c>
      <c r="G31" s="41">
        <v>5</v>
      </c>
      <c r="H31" s="42">
        <v>3</v>
      </c>
      <c r="I31" s="42">
        <v>3</v>
      </c>
      <c r="J31" s="42">
        <v>2</v>
      </c>
      <c r="K31" s="42">
        <v>3</v>
      </c>
      <c r="L31" s="42">
        <v>3</v>
      </c>
      <c r="M31" s="42">
        <v>2</v>
      </c>
      <c r="N31" s="42">
        <v>1</v>
      </c>
      <c r="O31" s="42">
        <v>1</v>
      </c>
      <c r="P31" s="42"/>
      <c r="Q31" s="42"/>
      <c r="R31" s="42"/>
      <c r="S31" s="42"/>
      <c r="T31" s="38"/>
      <c r="U31" s="38"/>
      <c r="V31" s="38"/>
    </row>
    <row r="32" spans="2:22" x14ac:dyDescent="0.25">
      <c r="B32" s="66"/>
      <c r="C32" s="56" t="s">
        <v>45</v>
      </c>
      <c r="D32" s="43">
        <v>1</v>
      </c>
      <c r="E32" s="43">
        <v>1</v>
      </c>
      <c r="F32" s="43">
        <v>1</v>
      </c>
      <c r="G32" s="43">
        <v>0</v>
      </c>
      <c r="H32" s="44">
        <v>0</v>
      </c>
      <c r="I32" s="44"/>
      <c r="J32" s="44"/>
      <c r="K32" s="44"/>
      <c r="L32" s="44"/>
      <c r="M32" s="44">
        <v>1</v>
      </c>
      <c r="N32" s="44">
        <v>1</v>
      </c>
      <c r="O32" s="44">
        <v>1</v>
      </c>
      <c r="P32" s="44">
        <v>1</v>
      </c>
      <c r="Q32" s="44">
        <v>1</v>
      </c>
      <c r="R32" s="44"/>
      <c r="S32" s="44"/>
      <c r="T32" s="38"/>
      <c r="U32" s="38"/>
      <c r="V32" s="38"/>
    </row>
    <row r="33" spans="2:22" x14ac:dyDescent="0.25">
      <c r="B33" s="64" t="s">
        <v>9</v>
      </c>
      <c r="C33" s="54" t="s">
        <v>0</v>
      </c>
      <c r="D33" s="39">
        <v>4</v>
      </c>
      <c r="E33" s="39">
        <v>4</v>
      </c>
      <c r="F33" s="39">
        <v>3</v>
      </c>
      <c r="G33" s="39">
        <v>2</v>
      </c>
      <c r="H33" s="40">
        <v>2</v>
      </c>
      <c r="I33" s="40">
        <v>1</v>
      </c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38"/>
      <c r="U33" s="38"/>
      <c r="V33" s="38"/>
    </row>
    <row r="34" spans="2:22" x14ac:dyDescent="0.25">
      <c r="B34" s="65"/>
      <c r="C34" s="55" t="s">
        <v>1</v>
      </c>
      <c r="D34" s="41">
        <v>2</v>
      </c>
      <c r="E34" s="41">
        <v>2</v>
      </c>
      <c r="F34" s="41">
        <v>2</v>
      </c>
      <c r="G34" s="41">
        <v>1</v>
      </c>
      <c r="H34" s="42">
        <v>1</v>
      </c>
      <c r="I34" s="42">
        <v>2</v>
      </c>
      <c r="J34" s="42">
        <v>2</v>
      </c>
      <c r="K34" s="42">
        <v>1</v>
      </c>
      <c r="L34" s="42">
        <v>1</v>
      </c>
      <c r="M34" s="42">
        <v>1</v>
      </c>
      <c r="N34" s="42"/>
      <c r="O34" s="42"/>
      <c r="P34" s="42"/>
      <c r="Q34" s="42"/>
      <c r="R34" s="42"/>
      <c r="S34" s="42"/>
      <c r="T34" s="38"/>
      <c r="U34" s="38"/>
      <c r="V34" s="38"/>
    </row>
    <row r="35" spans="2:22" x14ac:dyDescent="0.25">
      <c r="B35" s="65"/>
      <c r="C35" s="55" t="s">
        <v>44</v>
      </c>
      <c r="D35" s="41">
        <v>3</v>
      </c>
      <c r="E35" s="41">
        <v>3</v>
      </c>
      <c r="F35" s="41">
        <v>3</v>
      </c>
      <c r="G35" s="41">
        <v>3</v>
      </c>
      <c r="H35" s="42">
        <v>3</v>
      </c>
      <c r="I35" s="42">
        <v>4</v>
      </c>
      <c r="J35" s="42">
        <v>2</v>
      </c>
      <c r="K35" s="42">
        <v>2</v>
      </c>
      <c r="L35" s="42"/>
      <c r="M35" s="42"/>
      <c r="N35" s="42"/>
      <c r="O35" s="42"/>
      <c r="P35" s="42"/>
      <c r="Q35" s="42"/>
      <c r="R35" s="42"/>
      <c r="S35" s="42"/>
      <c r="T35" s="38"/>
      <c r="U35" s="38"/>
      <c r="V35" s="38"/>
    </row>
    <row r="36" spans="2:22" x14ac:dyDescent="0.25">
      <c r="B36" s="65"/>
      <c r="C36" s="55" t="s">
        <v>2</v>
      </c>
      <c r="D36" s="41">
        <v>3</v>
      </c>
      <c r="E36" s="41">
        <v>3</v>
      </c>
      <c r="F36" s="41">
        <v>2</v>
      </c>
      <c r="G36" s="41">
        <v>2</v>
      </c>
      <c r="H36" s="42">
        <v>2</v>
      </c>
      <c r="I36" s="42">
        <v>2</v>
      </c>
      <c r="J36" s="42">
        <v>1</v>
      </c>
      <c r="K36" s="42"/>
      <c r="L36" s="42"/>
      <c r="M36" s="42"/>
      <c r="N36" s="42"/>
      <c r="O36" s="42"/>
      <c r="P36" s="42"/>
      <c r="Q36" s="42"/>
      <c r="R36" s="42"/>
      <c r="S36" s="42"/>
      <c r="T36" s="38"/>
      <c r="U36" s="38"/>
      <c r="V36" s="38"/>
    </row>
    <row r="37" spans="2:22" x14ac:dyDescent="0.25">
      <c r="B37" s="66"/>
      <c r="C37" s="56" t="s">
        <v>45</v>
      </c>
      <c r="D37" s="43">
        <v>0</v>
      </c>
      <c r="E37" s="43">
        <v>0</v>
      </c>
      <c r="F37" s="43">
        <v>0</v>
      </c>
      <c r="G37" s="43">
        <v>0</v>
      </c>
      <c r="H37" s="44">
        <v>0</v>
      </c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38"/>
      <c r="U37" s="38"/>
      <c r="V37" s="38"/>
    </row>
    <row r="38" spans="2:22" x14ac:dyDescent="0.25">
      <c r="B38" s="64" t="s">
        <v>10</v>
      </c>
      <c r="C38" s="54" t="s">
        <v>0</v>
      </c>
      <c r="D38" s="39">
        <v>3</v>
      </c>
      <c r="E38" s="39">
        <v>3</v>
      </c>
      <c r="F38" s="39">
        <v>2</v>
      </c>
      <c r="G38" s="39">
        <v>1</v>
      </c>
      <c r="H38" s="40">
        <v>0</v>
      </c>
      <c r="I38" s="40"/>
      <c r="J38" s="40"/>
      <c r="K38" s="40"/>
      <c r="L38" s="40">
        <v>1</v>
      </c>
      <c r="M38" s="40">
        <v>1</v>
      </c>
      <c r="N38" s="40">
        <v>1</v>
      </c>
      <c r="O38" s="40">
        <v>1</v>
      </c>
      <c r="P38" s="40"/>
      <c r="Q38" s="40"/>
      <c r="R38" s="40"/>
      <c r="S38" s="40"/>
      <c r="T38" s="38"/>
      <c r="U38" s="38"/>
      <c r="V38" s="38"/>
    </row>
    <row r="39" spans="2:22" x14ac:dyDescent="0.25">
      <c r="B39" s="65"/>
      <c r="C39" s="55" t="s">
        <v>1</v>
      </c>
      <c r="D39" s="41">
        <v>3</v>
      </c>
      <c r="E39" s="41">
        <v>3</v>
      </c>
      <c r="F39" s="41">
        <v>4</v>
      </c>
      <c r="G39" s="41">
        <v>3</v>
      </c>
      <c r="H39" s="42">
        <v>2</v>
      </c>
      <c r="I39" s="42">
        <v>2</v>
      </c>
      <c r="J39" s="42">
        <v>2</v>
      </c>
      <c r="K39" s="42"/>
      <c r="L39" s="42"/>
      <c r="M39" s="42"/>
      <c r="N39" s="42"/>
      <c r="O39" s="42"/>
      <c r="P39" s="42"/>
      <c r="Q39" s="42"/>
      <c r="R39" s="42"/>
      <c r="S39" s="42"/>
      <c r="T39" s="38"/>
      <c r="U39" s="38"/>
      <c r="V39" s="38"/>
    </row>
    <row r="40" spans="2:22" x14ac:dyDescent="0.25">
      <c r="B40" s="65"/>
      <c r="C40" s="55" t="s">
        <v>44</v>
      </c>
      <c r="D40" s="41">
        <v>5</v>
      </c>
      <c r="E40" s="41">
        <v>5</v>
      </c>
      <c r="F40" s="41">
        <v>4</v>
      </c>
      <c r="G40" s="41">
        <v>4</v>
      </c>
      <c r="H40" s="42">
        <v>5</v>
      </c>
      <c r="I40" s="42">
        <v>4</v>
      </c>
      <c r="J40" s="42">
        <v>4</v>
      </c>
      <c r="K40" s="42">
        <v>6</v>
      </c>
      <c r="L40" s="42">
        <v>5</v>
      </c>
      <c r="M40" s="42">
        <v>4</v>
      </c>
      <c r="N40" s="42">
        <v>2</v>
      </c>
      <c r="O40" s="42">
        <v>1</v>
      </c>
      <c r="P40" s="42">
        <v>1</v>
      </c>
      <c r="Q40" s="42">
        <v>1</v>
      </c>
      <c r="R40" s="42"/>
      <c r="S40" s="42"/>
      <c r="T40" s="38"/>
      <c r="U40" s="38"/>
      <c r="V40" s="38"/>
    </row>
    <row r="41" spans="2:22" x14ac:dyDescent="0.25">
      <c r="B41" s="65"/>
      <c r="C41" s="55" t="s">
        <v>2</v>
      </c>
      <c r="D41" s="41">
        <v>5</v>
      </c>
      <c r="E41" s="41">
        <v>5</v>
      </c>
      <c r="F41" s="41">
        <v>6</v>
      </c>
      <c r="G41" s="41">
        <v>7</v>
      </c>
      <c r="H41" s="42">
        <v>6</v>
      </c>
      <c r="I41" s="42">
        <v>6</v>
      </c>
      <c r="J41" s="42">
        <v>5</v>
      </c>
      <c r="K41" s="42">
        <v>5</v>
      </c>
      <c r="L41" s="42">
        <v>3</v>
      </c>
      <c r="M41" s="42">
        <v>2</v>
      </c>
      <c r="N41" s="42"/>
      <c r="O41" s="42"/>
      <c r="P41" s="42"/>
      <c r="Q41" s="42"/>
      <c r="R41" s="42"/>
      <c r="S41" s="42"/>
      <c r="T41" s="38"/>
      <c r="U41" s="38"/>
      <c r="V41" s="38"/>
    </row>
    <row r="42" spans="2:22" x14ac:dyDescent="0.25">
      <c r="B42" s="66"/>
      <c r="C42" s="56" t="s">
        <v>45</v>
      </c>
      <c r="D42" s="43">
        <v>0</v>
      </c>
      <c r="E42" s="43">
        <v>0</v>
      </c>
      <c r="F42" s="43">
        <v>0</v>
      </c>
      <c r="G42" s="43">
        <v>0</v>
      </c>
      <c r="H42" s="44">
        <v>0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38"/>
      <c r="U42" s="38"/>
      <c r="V42" s="38"/>
    </row>
    <row r="43" spans="2:22" ht="15" customHeight="1" x14ac:dyDescent="0.25">
      <c r="B43" s="64" t="s">
        <v>11</v>
      </c>
      <c r="C43" s="54" t="s">
        <v>0</v>
      </c>
      <c r="D43" s="39">
        <v>5</v>
      </c>
      <c r="E43" s="39">
        <v>5</v>
      </c>
      <c r="F43" s="39">
        <v>4</v>
      </c>
      <c r="G43" s="39">
        <v>4</v>
      </c>
      <c r="H43" s="40">
        <v>4</v>
      </c>
      <c r="I43" s="40">
        <v>4</v>
      </c>
      <c r="J43" s="40">
        <v>2</v>
      </c>
      <c r="K43" s="40">
        <v>1</v>
      </c>
      <c r="L43" s="40">
        <v>1</v>
      </c>
      <c r="M43" s="40">
        <v>1</v>
      </c>
      <c r="N43" s="40"/>
      <c r="O43" s="40"/>
      <c r="P43" s="40"/>
      <c r="Q43" s="40"/>
      <c r="R43" s="40"/>
      <c r="S43" s="40"/>
      <c r="T43" s="38"/>
      <c r="U43" s="38"/>
      <c r="V43" s="38"/>
    </row>
    <row r="44" spans="2:22" x14ac:dyDescent="0.25">
      <c r="B44" s="65"/>
      <c r="C44" s="55" t="s">
        <v>1</v>
      </c>
      <c r="D44" s="41">
        <v>2</v>
      </c>
      <c r="E44" s="41">
        <v>2</v>
      </c>
      <c r="F44" s="41">
        <v>2</v>
      </c>
      <c r="G44" s="41">
        <v>2</v>
      </c>
      <c r="H44" s="42">
        <v>1</v>
      </c>
      <c r="I44" s="42">
        <v>1</v>
      </c>
      <c r="J44" s="42">
        <v>2</v>
      </c>
      <c r="K44" s="42">
        <v>3</v>
      </c>
      <c r="L44" s="42">
        <v>3</v>
      </c>
      <c r="M44" s="42">
        <v>3</v>
      </c>
      <c r="N44" s="42">
        <v>2</v>
      </c>
      <c r="O44" s="42">
        <v>1</v>
      </c>
      <c r="P44" s="42">
        <v>1</v>
      </c>
      <c r="Q44" s="42">
        <v>1</v>
      </c>
      <c r="R44" s="42"/>
      <c r="S44" s="42"/>
      <c r="T44" s="38"/>
      <c r="U44" s="38"/>
      <c r="V44" s="38"/>
    </row>
    <row r="45" spans="2:22" x14ac:dyDescent="0.25">
      <c r="B45" s="65"/>
      <c r="C45" s="55" t="s">
        <v>44</v>
      </c>
      <c r="D45" s="41">
        <v>12</v>
      </c>
      <c r="E45" s="41">
        <v>9</v>
      </c>
      <c r="F45" s="41">
        <v>8</v>
      </c>
      <c r="G45" s="41">
        <v>7</v>
      </c>
      <c r="H45" s="42">
        <v>7</v>
      </c>
      <c r="I45" s="42">
        <v>6</v>
      </c>
      <c r="J45" s="42">
        <v>7</v>
      </c>
      <c r="K45" s="42">
        <v>4</v>
      </c>
      <c r="L45" s="42">
        <v>3</v>
      </c>
      <c r="M45" s="42">
        <v>2</v>
      </c>
      <c r="N45" s="42">
        <v>1</v>
      </c>
      <c r="O45" s="42">
        <v>2</v>
      </c>
      <c r="P45" s="42">
        <v>1</v>
      </c>
      <c r="Q45" s="42">
        <v>1</v>
      </c>
      <c r="R45" s="42"/>
      <c r="S45" s="42"/>
      <c r="T45" s="38"/>
      <c r="U45" s="38"/>
      <c r="V45" s="38"/>
    </row>
    <row r="46" spans="2:22" x14ac:dyDescent="0.25">
      <c r="B46" s="65"/>
      <c r="C46" s="55" t="s">
        <v>2</v>
      </c>
      <c r="D46" s="41">
        <v>9</v>
      </c>
      <c r="E46" s="41">
        <v>10</v>
      </c>
      <c r="F46" s="41">
        <v>9</v>
      </c>
      <c r="G46" s="41">
        <v>10</v>
      </c>
      <c r="H46" s="42">
        <v>9</v>
      </c>
      <c r="I46" s="42">
        <v>7</v>
      </c>
      <c r="J46" s="42">
        <v>7</v>
      </c>
      <c r="K46" s="42">
        <v>6</v>
      </c>
      <c r="L46" s="42">
        <v>5</v>
      </c>
      <c r="M46" s="42">
        <v>4</v>
      </c>
      <c r="N46" s="42">
        <v>1</v>
      </c>
      <c r="O46" s="42"/>
      <c r="P46" s="42"/>
      <c r="Q46" s="42"/>
      <c r="R46" s="42"/>
      <c r="S46" s="42"/>
      <c r="T46" s="38"/>
      <c r="U46" s="38"/>
      <c r="V46" s="38"/>
    </row>
    <row r="47" spans="2:22" x14ac:dyDescent="0.25">
      <c r="B47" s="66"/>
      <c r="C47" s="56" t="s">
        <v>45</v>
      </c>
      <c r="D47" s="43">
        <v>2</v>
      </c>
      <c r="E47" s="43">
        <v>2</v>
      </c>
      <c r="F47" s="43">
        <v>2</v>
      </c>
      <c r="G47" s="43">
        <v>2</v>
      </c>
      <c r="H47" s="44">
        <v>3</v>
      </c>
      <c r="I47" s="44">
        <v>2</v>
      </c>
      <c r="J47" s="44">
        <v>2</v>
      </c>
      <c r="K47" s="44">
        <v>2</v>
      </c>
      <c r="L47" s="44">
        <v>1</v>
      </c>
      <c r="M47" s="44">
        <v>1</v>
      </c>
      <c r="N47" s="44">
        <v>1</v>
      </c>
      <c r="O47" s="44"/>
      <c r="P47" s="44"/>
      <c r="Q47" s="44"/>
      <c r="R47" s="44"/>
      <c r="S47" s="44"/>
      <c r="T47" s="38"/>
      <c r="U47" s="38"/>
      <c r="V47" s="38"/>
    </row>
    <row r="48" spans="2:22" x14ac:dyDescent="0.25">
      <c r="B48" s="64" t="s">
        <v>12</v>
      </c>
      <c r="C48" s="54" t="s">
        <v>0</v>
      </c>
      <c r="D48" s="39">
        <v>5</v>
      </c>
      <c r="E48" s="39">
        <v>4</v>
      </c>
      <c r="F48" s="39">
        <v>4</v>
      </c>
      <c r="G48" s="39">
        <v>4</v>
      </c>
      <c r="H48" s="40">
        <v>3</v>
      </c>
      <c r="I48" s="40">
        <v>3</v>
      </c>
      <c r="J48" s="40">
        <v>1</v>
      </c>
      <c r="K48" s="40">
        <v>1</v>
      </c>
      <c r="L48" s="40">
        <v>1</v>
      </c>
      <c r="M48" s="40">
        <v>1</v>
      </c>
      <c r="N48" s="40"/>
      <c r="O48" s="40"/>
      <c r="P48" s="40"/>
      <c r="Q48" s="40"/>
      <c r="R48" s="40"/>
      <c r="S48" s="40"/>
      <c r="T48" s="38"/>
      <c r="U48" s="38"/>
      <c r="V48" s="38"/>
    </row>
    <row r="49" spans="2:22" x14ac:dyDescent="0.25">
      <c r="B49" s="65"/>
      <c r="C49" s="55" t="s">
        <v>1</v>
      </c>
      <c r="D49" s="41">
        <v>2</v>
      </c>
      <c r="E49" s="41">
        <v>3</v>
      </c>
      <c r="F49" s="41">
        <v>2</v>
      </c>
      <c r="G49" s="41">
        <v>2</v>
      </c>
      <c r="H49" s="42">
        <v>3</v>
      </c>
      <c r="I49" s="42">
        <v>2</v>
      </c>
      <c r="J49" s="42">
        <v>3</v>
      </c>
      <c r="K49" s="42">
        <v>3</v>
      </c>
      <c r="L49" s="42">
        <v>2</v>
      </c>
      <c r="M49" s="42">
        <v>3</v>
      </c>
      <c r="N49" s="42">
        <v>3</v>
      </c>
      <c r="O49" s="42">
        <v>1</v>
      </c>
      <c r="P49" s="42">
        <v>1</v>
      </c>
      <c r="Q49" s="42">
        <v>1</v>
      </c>
      <c r="R49" s="42"/>
      <c r="S49" s="42"/>
      <c r="T49" s="38"/>
      <c r="U49" s="38"/>
      <c r="V49" s="38"/>
    </row>
    <row r="50" spans="2:22" x14ac:dyDescent="0.25">
      <c r="B50" s="65"/>
      <c r="C50" s="55" t="s">
        <v>44</v>
      </c>
      <c r="D50" s="41">
        <v>7</v>
      </c>
      <c r="E50" s="41">
        <v>6</v>
      </c>
      <c r="F50" s="41">
        <v>7</v>
      </c>
      <c r="G50" s="41">
        <v>6</v>
      </c>
      <c r="H50" s="42">
        <v>5</v>
      </c>
      <c r="I50" s="42">
        <v>5</v>
      </c>
      <c r="J50" s="42">
        <v>5</v>
      </c>
      <c r="K50" s="42">
        <v>2</v>
      </c>
      <c r="L50" s="42">
        <v>3</v>
      </c>
      <c r="M50" s="42">
        <v>2</v>
      </c>
      <c r="N50" s="42"/>
      <c r="O50" s="42">
        <v>2</v>
      </c>
      <c r="P50" s="42">
        <v>3</v>
      </c>
      <c r="Q50" s="42">
        <v>3</v>
      </c>
      <c r="R50" s="42">
        <v>3</v>
      </c>
      <c r="S50" s="42"/>
      <c r="T50" s="38"/>
      <c r="U50" s="38"/>
      <c r="V50" s="38"/>
    </row>
    <row r="51" spans="2:22" x14ac:dyDescent="0.25">
      <c r="B51" s="65"/>
      <c r="C51" s="55" t="s">
        <v>2</v>
      </c>
      <c r="D51" s="41">
        <v>6</v>
      </c>
      <c r="E51" s="41">
        <v>7</v>
      </c>
      <c r="F51" s="41">
        <v>7</v>
      </c>
      <c r="G51" s="41">
        <v>7</v>
      </c>
      <c r="H51" s="42">
        <v>7</v>
      </c>
      <c r="I51" s="42">
        <v>7</v>
      </c>
      <c r="J51" s="42">
        <v>4</v>
      </c>
      <c r="K51" s="42">
        <v>4</v>
      </c>
      <c r="L51" s="42">
        <v>5</v>
      </c>
      <c r="M51" s="42">
        <v>4</v>
      </c>
      <c r="N51" s="42">
        <v>3</v>
      </c>
      <c r="O51" s="42">
        <v>3</v>
      </c>
      <c r="P51" s="42">
        <v>3</v>
      </c>
      <c r="Q51" s="42">
        <v>3</v>
      </c>
      <c r="R51" s="42">
        <v>3</v>
      </c>
      <c r="S51" s="42"/>
      <c r="T51" s="38"/>
      <c r="U51" s="38"/>
      <c r="V51" s="38"/>
    </row>
    <row r="52" spans="2:22" x14ac:dyDescent="0.25">
      <c r="B52" s="66"/>
      <c r="C52" s="56" t="s">
        <v>45</v>
      </c>
      <c r="D52" s="43">
        <v>0</v>
      </c>
      <c r="E52" s="43">
        <v>0</v>
      </c>
      <c r="F52" s="43">
        <v>0</v>
      </c>
      <c r="G52" s="43">
        <v>0</v>
      </c>
      <c r="H52" s="44">
        <v>0</v>
      </c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38"/>
      <c r="U52" s="38"/>
      <c r="V52" s="38"/>
    </row>
    <row r="53" spans="2:22" ht="15" customHeight="1" x14ac:dyDescent="0.25">
      <c r="B53" s="64" t="s">
        <v>13</v>
      </c>
      <c r="C53" s="54" t="s">
        <v>0</v>
      </c>
      <c r="D53" s="39">
        <v>4</v>
      </c>
      <c r="E53" s="39">
        <v>4</v>
      </c>
      <c r="F53" s="39">
        <v>5</v>
      </c>
      <c r="G53" s="39">
        <v>5</v>
      </c>
      <c r="H53" s="40">
        <v>5</v>
      </c>
      <c r="I53" s="40">
        <v>5</v>
      </c>
      <c r="J53" s="40">
        <v>4</v>
      </c>
      <c r="K53" s="40">
        <v>4</v>
      </c>
      <c r="L53" s="40">
        <v>3</v>
      </c>
      <c r="M53" s="40">
        <v>2</v>
      </c>
      <c r="N53" s="40">
        <v>1</v>
      </c>
      <c r="O53" s="40">
        <v>1</v>
      </c>
      <c r="P53" s="40">
        <v>1</v>
      </c>
      <c r="Q53" s="40">
        <v>1</v>
      </c>
      <c r="R53" s="40"/>
      <c r="S53" s="40"/>
      <c r="T53" s="38"/>
      <c r="U53" s="38"/>
      <c r="V53" s="38"/>
    </row>
    <row r="54" spans="2:22" x14ac:dyDescent="0.25">
      <c r="B54" s="65"/>
      <c r="C54" s="55" t="s">
        <v>1</v>
      </c>
      <c r="D54" s="41">
        <v>4</v>
      </c>
      <c r="E54" s="41">
        <v>5</v>
      </c>
      <c r="F54" s="41">
        <v>4</v>
      </c>
      <c r="G54" s="41">
        <v>4</v>
      </c>
      <c r="H54" s="42">
        <v>0</v>
      </c>
      <c r="I54" s="42"/>
      <c r="J54" s="42">
        <v>1</v>
      </c>
      <c r="K54" s="42">
        <v>1</v>
      </c>
      <c r="L54" s="42">
        <v>1</v>
      </c>
      <c r="M54" s="42">
        <v>2</v>
      </c>
      <c r="N54" s="42">
        <v>2</v>
      </c>
      <c r="O54" s="42">
        <v>2</v>
      </c>
      <c r="P54" s="42">
        <v>2</v>
      </c>
      <c r="Q54" s="42">
        <v>1</v>
      </c>
      <c r="R54" s="42"/>
      <c r="S54" s="42"/>
      <c r="T54" s="38"/>
      <c r="U54" s="38"/>
      <c r="V54" s="38"/>
    </row>
    <row r="55" spans="2:22" x14ac:dyDescent="0.25">
      <c r="B55" s="65"/>
      <c r="C55" s="55" t="s">
        <v>44</v>
      </c>
      <c r="D55" s="41">
        <v>6</v>
      </c>
      <c r="E55" s="41">
        <v>4</v>
      </c>
      <c r="F55" s="41">
        <v>3</v>
      </c>
      <c r="G55" s="41">
        <v>3</v>
      </c>
      <c r="H55" s="42">
        <v>4</v>
      </c>
      <c r="I55" s="42">
        <v>5</v>
      </c>
      <c r="J55" s="42">
        <v>4</v>
      </c>
      <c r="K55" s="42">
        <v>4</v>
      </c>
      <c r="L55" s="42">
        <v>3</v>
      </c>
      <c r="M55" s="42">
        <v>3</v>
      </c>
      <c r="N55" s="42">
        <v>2</v>
      </c>
      <c r="O55" s="42">
        <v>2</v>
      </c>
      <c r="P55" s="42">
        <v>2</v>
      </c>
      <c r="Q55" s="42">
        <v>2</v>
      </c>
      <c r="R55" s="42"/>
      <c r="S55" s="42"/>
      <c r="T55" s="38"/>
      <c r="U55" s="38"/>
      <c r="V55" s="38"/>
    </row>
    <row r="56" spans="2:22" x14ac:dyDescent="0.25">
      <c r="B56" s="65"/>
      <c r="C56" s="55" t="s">
        <v>2</v>
      </c>
      <c r="D56" s="41">
        <v>5</v>
      </c>
      <c r="E56" s="41">
        <v>6</v>
      </c>
      <c r="F56" s="41">
        <v>8</v>
      </c>
      <c r="G56" s="41">
        <v>8</v>
      </c>
      <c r="H56" s="42">
        <v>8</v>
      </c>
      <c r="I56" s="42">
        <v>8</v>
      </c>
      <c r="J56" s="42">
        <v>8</v>
      </c>
      <c r="K56" s="42">
        <v>8</v>
      </c>
      <c r="L56" s="42">
        <v>4</v>
      </c>
      <c r="M56" s="42">
        <v>2</v>
      </c>
      <c r="N56" s="42">
        <v>2</v>
      </c>
      <c r="O56" s="42">
        <v>2</v>
      </c>
      <c r="P56" s="42"/>
      <c r="Q56" s="42"/>
      <c r="R56" s="42"/>
      <c r="S56" s="42"/>
      <c r="T56" s="38"/>
      <c r="U56" s="38"/>
      <c r="V56" s="38"/>
    </row>
    <row r="57" spans="2:22" x14ac:dyDescent="0.25">
      <c r="B57" s="66"/>
      <c r="C57" s="56" t="s">
        <v>45</v>
      </c>
      <c r="D57" s="43">
        <v>0</v>
      </c>
      <c r="E57" s="43">
        <v>0</v>
      </c>
      <c r="F57" s="43">
        <v>0</v>
      </c>
      <c r="G57" s="43">
        <v>0</v>
      </c>
      <c r="H57" s="44">
        <v>1</v>
      </c>
      <c r="I57" s="44">
        <v>1</v>
      </c>
      <c r="J57" s="44">
        <v>2</v>
      </c>
      <c r="K57" s="44">
        <v>1</v>
      </c>
      <c r="L57" s="44">
        <v>1</v>
      </c>
      <c r="M57" s="44">
        <v>1</v>
      </c>
      <c r="N57" s="44">
        <v>1</v>
      </c>
      <c r="O57" s="44"/>
      <c r="P57" s="44"/>
      <c r="Q57" s="44"/>
      <c r="R57" s="44"/>
      <c r="S57" s="44"/>
      <c r="T57" s="38"/>
      <c r="U57" s="38"/>
      <c r="V57" s="38"/>
    </row>
    <row r="58" spans="2:22" ht="15" customHeight="1" x14ac:dyDescent="0.25">
      <c r="B58" s="64" t="s">
        <v>14</v>
      </c>
      <c r="C58" s="54" t="s">
        <v>0</v>
      </c>
      <c r="D58" s="39">
        <v>6</v>
      </c>
      <c r="E58" s="39">
        <v>6</v>
      </c>
      <c r="F58" s="39">
        <v>6</v>
      </c>
      <c r="G58" s="39">
        <v>6</v>
      </c>
      <c r="H58" s="40">
        <v>3</v>
      </c>
      <c r="I58" s="40">
        <v>2</v>
      </c>
      <c r="J58" s="40">
        <v>3</v>
      </c>
      <c r="K58" s="40">
        <v>2</v>
      </c>
      <c r="L58" s="40">
        <v>4</v>
      </c>
      <c r="M58" s="40">
        <v>4</v>
      </c>
      <c r="N58" s="40">
        <v>3</v>
      </c>
      <c r="O58" s="40">
        <v>2</v>
      </c>
      <c r="P58" s="40">
        <v>1</v>
      </c>
      <c r="Q58" s="40"/>
      <c r="R58" s="40"/>
      <c r="S58" s="40"/>
      <c r="T58" s="38"/>
      <c r="U58" s="38"/>
      <c r="V58" s="38"/>
    </row>
    <row r="59" spans="2:22" x14ac:dyDescent="0.25">
      <c r="B59" s="65"/>
      <c r="C59" s="55" t="s">
        <v>1</v>
      </c>
      <c r="D59" s="41">
        <v>3</v>
      </c>
      <c r="E59" s="41">
        <v>3</v>
      </c>
      <c r="F59" s="41">
        <v>2</v>
      </c>
      <c r="G59" s="41">
        <v>0</v>
      </c>
      <c r="H59" s="42">
        <v>3</v>
      </c>
      <c r="I59" s="42">
        <v>3</v>
      </c>
      <c r="J59" s="42">
        <v>2</v>
      </c>
      <c r="K59" s="42">
        <v>3</v>
      </c>
      <c r="L59" s="42">
        <v>1</v>
      </c>
      <c r="M59" s="42">
        <v>1</v>
      </c>
      <c r="N59" s="42">
        <v>2</v>
      </c>
      <c r="O59" s="42">
        <v>2</v>
      </c>
      <c r="P59" s="42">
        <v>1</v>
      </c>
      <c r="Q59" s="42">
        <v>2</v>
      </c>
      <c r="R59" s="42">
        <v>1</v>
      </c>
      <c r="S59" s="42"/>
      <c r="T59" s="38"/>
      <c r="U59" s="38"/>
      <c r="V59" s="38"/>
    </row>
    <row r="60" spans="2:22" x14ac:dyDescent="0.25">
      <c r="B60" s="65"/>
      <c r="C60" s="55" t="s">
        <v>44</v>
      </c>
      <c r="D60" s="41">
        <v>12</v>
      </c>
      <c r="E60" s="41">
        <v>12</v>
      </c>
      <c r="F60" s="41">
        <v>11</v>
      </c>
      <c r="G60" s="41">
        <v>11</v>
      </c>
      <c r="H60" s="42">
        <v>10</v>
      </c>
      <c r="I60" s="42">
        <v>10</v>
      </c>
      <c r="J60" s="42">
        <v>11</v>
      </c>
      <c r="K60" s="42">
        <v>8</v>
      </c>
      <c r="L60" s="42">
        <v>7</v>
      </c>
      <c r="M60" s="42">
        <v>6</v>
      </c>
      <c r="N60" s="42">
        <v>5</v>
      </c>
      <c r="O60" s="42">
        <v>5</v>
      </c>
      <c r="P60" s="42">
        <v>4</v>
      </c>
      <c r="Q60" s="42">
        <v>3</v>
      </c>
      <c r="R60" s="42">
        <v>2</v>
      </c>
      <c r="S60" s="42"/>
      <c r="T60" s="38"/>
      <c r="U60" s="38"/>
      <c r="V60" s="38"/>
    </row>
    <row r="61" spans="2:22" x14ac:dyDescent="0.25">
      <c r="B61" s="65"/>
      <c r="C61" s="55" t="s">
        <v>2</v>
      </c>
      <c r="D61" s="41">
        <v>12</v>
      </c>
      <c r="E61" s="41">
        <v>12</v>
      </c>
      <c r="F61" s="41">
        <v>12</v>
      </c>
      <c r="G61" s="41">
        <v>13</v>
      </c>
      <c r="H61" s="42">
        <v>13</v>
      </c>
      <c r="I61" s="42">
        <v>11</v>
      </c>
      <c r="J61" s="42">
        <v>12</v>
      </c>
      <c r="K61" s="42">
        <v>15</v>
      </c>
      <c r="L61" s="42">
        <v>12</v>
      </c>
      <c r="M61" s="42">
        <v>8</v>
      </c>
      <c r="N61" s="42">
        <v>7</v>
      </c>
      <c r="O61" s="42">
        <v>7</v>
      </c>
      <c r="P61" s="42">
        <v>6</v>
      </c>
      <c r="Q61" s="42">
        <v>7</v>
      </c>
      <c r="R61" s="42">
        <v>5</v>
      </c>
      <c r="S61" s="42"/>
      <c r="T61" s="38"/>
      <c r="U61" s="38"/>
      <c r="V61" s="38"/>
    </row>
    <row r="62" spans="2:22" x14ac:dyDescent="0.25">
      <c r="B62" s="66"/>
      <c r="C62" s="56" t="s">
        <v>45</v>
      </c>
      <c r="D62" s="43">
        <v>1</v>
      </c>
      <c r="E62" s="43">
        <v>1</v>
      </c>
      <c r="F62" s="43">
        <v>2</v>
      </c>
      <c r="G62" s="43">
        <v>2</v>
      </c>
      <c r="H62" s="44">
        <v>2</v>
      </c>
      <c r="I62" s="44">
        <v>1</v>
      </c>
      <c r="J62" s="44">
        <v>1</v>
      </c>
      <c r="K62" s="44">
        <v>1</v>
      </c>
      <c r="L62" s="44">
        <v>1</v>
      </c>
      <c r="M62" s="44">
        <v>1</v>
      </c>
      <c r="N62" s="44">
        <v>1</v>
      </c>
      <c r="O62" s="44">
        <v>1</v>
      </c>
      <c r="P62" s="44"/>
      <c r="Q62" s="44"/>
      <c r="R62" s="44"/>
      <c r="S62" s="44"/>
      <c r="T62" s="38"/>
      <c r="U62" s="38"/>
      <c r="V62" s="38"/>
    </row>
    <row r="63" spans="2:22" x14ac:dyDescent="0.25">
      <c r="B63" s="64" t="s">
        <v>15</v>
      </c>
      <c r="C63" s="54" t="s">
        <v>0</v>
      </c>
      <c r="D63" s="39">
        <v>3</v>
      </c>
      <c r="E63" s="39">
        <v>3</v>
      </c>
      <c r="F63" s="39">
        <v>3</v>
      </c>
      <c r="G63" s="39">
        <v>2</v>
      </c>
      <c r="H63" s="40">
        <v>2</v>
      </c>
      <c r="I63" s="40">
        <v>1</v>
      </c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38"/>
      <c r="U63" s="38"/>
      <c r="V63" s="38"/>
    </row>
    <row r="64" spans="2:22" x14ac:dyDescent="0.25">
      <c r="B64" s="65"/>
      <c r="C64" s="55" t="s">
        <v>1</v>
      </c>
      <c r="D64" s="41">
        <v>5</v>
      </c>
      <c r="E64" s="41">
        <v>5</v>
      </c>
      <c r="F64" s="41">
        <v>4</v>
      </c>
      <c r="G64" s="41">
        <v>4</v>
      </c>
      <c r="H64" s="42">
        <v>1</v>
      </c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38"/>
      <c r="U64" s="38"/>
      <c r="V64" s="38"/>
    </row>
    <row r="65" spans="2:22" x14ac:dyDescent="0.25">
      <c r="B65" s="65"/>
      <c r="C65" s="55" t="s">
        <v>44</v>
      </c>
      <c r="D65" s="41">
        <v>4</v>
      </c>
      <c r="E65" s="41">
        <v>4</v>
      </c>
      <c r="F65" s="41">
        <v>4</v>
      </c>
      <c r="G65" s="41">
        <v>6</v>
      </c>
      <c r="H65" s="42">
        <v>4</v>
      </c>
      <c r="I65" s="42">
        <v>6</v>
      </c>
      <c r="J65" s="42">
        <v>6</v>
      </c>
      <c r="K65" s="42">
        <v>6</v>
      </c>
      <c r="L65" s="42">
        <v>5</v>
      </c>
      <c r="M65" s="42">
        <v>4</v>
      </c>
      <c r="N65" s="42">
        <v>1</v>
      </c>
      <c r="O65" s="42">
        <v>1</v>
      </c>
      <c r="P65" s="42">
        <v>1</v>
      </c>
      <c r="Q65" s="42"/>
      <c r="R65" s="42"/>
      <c r="S65" s="42"/>
      <c r="T65" s="38"/>
      <c r="U65" s="38"/>
      <c r="V65" s="38"/>
    </row>
    <row r="66" spans="2:22" x14ac:dyDescent="0.25">
      <c r="B66" s="65"/>
      <c r="C66" s="55" t="s">
        <v>2</v>
      </c>
      <c r="D66" s="41">
        <v>6</v>
      </c>
      <c r="E66" s="41">
        <v>6</v>
      </c>
      <c r="F66" s="41">
        <v>5</v>
      </c>
      <c r="G66" s="41">
        <v>4</v>
      </c>
      <c r="H66" s="42">
        <v>5</v>
      </c>
      <c r="I66" s="42">
        <v>4</v>
      </c>
      <c r="J66" s="42">
        <v>3</v>
      </c>
      <c r="K66" s="42">
        <v>2</v>
      </c>
      <c r="L66" s="42">
        <v>2</v>
      </c>
      <c r="M66" s="42">
        <v>1</v>
      </c>
      <c r="N66" s="42"/>
      <c r="O66" s="42"/>
      <c r="P66" s="42"/>
      <c r="Q66" s="42"/>
      <c r="R66" s="42"/>
      <c r="S66" s="42"/>
      <c r="T66" s="38"/>
      <c r="U66" s="38"/>
      <c r="V66" s="38"/>
    </row>
    <row r="67" spans="2:22" x14ac:dyDescent="0.25">
      <c r="B67" s="66"/>
      <c r="C67" s="56" t="s">
        <v>45</v>
      </c>
      <c r="D67" s="43">
        <v>0</v>
      </c>
      <c r="E67" s="43">
        <v>0</v>
      </c>
      <c r="F67" s="43">
        <v>0</v>
      </c>
      <c r="G67" s="43">
        <v>0</v>
      </c>
      <c r="H67" s="44">
        <v>0</v>
      </c>
      <c r="I67" s="44"/>
      <c r="J67" s="44"/>
      <c r="K67" s="44"/>
      <c r="L67" s="44"/>
      <c r="M67" s="44"/>
      <c r="N67" s="44">
        <v>1</v>
      </c>
      <c r="O67" s="44">
        <v>1</v>
      </c>
      <c r="P67" s="44"/>
      <c r="Q67" s="44"/>
      <c r="R67" s="44"/>
      <c r="S67" s="44"/>
      <c r="T67" s="38"/>
      <c r="U67" s="38"/>
      <c r="V67" s="38"/>
    </row>
    <row r="68" spans="2:22" ht="15" customHeight="1" x14ac:dyDescent="0.25">
      <c r="B68" s="64" t="s">
        <v>16</v>
      </c>
      <c r="C68" s="54" t="s">
        <v>0</v>
      </c>
      <c r="D68" s="39">
        <v>3</v>
      </c>
      <c r="E68" s="39">
        <v>3</v>
      </c>
      <c r="F68" s="39">
        <v>1</v>
      </c>
      <c r="G68" s="39">
        <v>1</v>
      </c>
      <c r="H68" s="40">
        <v>0</v>
      </c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38"/>
      <c r="U68" s="38"/>
      <c r="V68" s="38"/>
    </row>
    <row r="69" spans="2:22" x14ac:dyDescent="0.25">
      <c r="B69" s="65"/>
      <c r="C69" s="55" t="s">
        <v>1</v>
      </c>
      <c r="D69" s="41">
        <v>2</v>
      </c>
      <c r="E69" s="41">
        <v>2</v>
      </c>
      <c r="F69" s="41">
        <v>3</v>
      </c>
      <c r="G69" s="41">
        <v>2</v>
      </c>
      <c r="H69" s="42">
        <v>2</v>
      </c>
      <c r="I69" s="42">
        <v>2</v>
      </c>
      <c r="J69" s="42">
        <v>2</v>
      </c>
      <c r="K69" s="42"/>
      <c r="L69" s="42"/>
      <c r="M69" s="42"/>
      <c r="N69" s="42">
        <v>1</v>
      </c>
      <c r="O69" s="42">
        <v>1</v>
      </c>
      <c r="P69" s="42">
        <v>1</v>
      </c>
      <c r="Q69" s="42">
        <v>1</v>
      </c>
      <c r="R69" s="42"/>
      <c r="S69" s="42"/>
      <c r="T69" s="38"/>
      <c r="U69" s="38"/>
      <c r="V69" s="38"/>
    </row>
    <row r="70" spans="2:22" x14ac:dyDescent="0.25">
      <c r="B70" s="65"/>
      <c r="C70" s="55" t="s">
        <v>44</v>
      </c>
      <c r="D70" s="41">
        <v>8</v>
      </c>
      <c r="E70" s="41">
        <v>8</v>
      </c>
      <c r="F70" s="41">
        <v>8</v>
      </c>
      <c r="G70" s="41">
        <v>7</v>
      </c>
      <c r="H70" s="42">
        <v>7</v>
      </c>
      <c r="I70" s="42">
        <v>5</v>
      </c>
      <c r="J70" s="42">
        <v>4</v>
      </c>
      <c r="K70" s="42">
        <v>7</v>
      </c>
      <c r="L70" s="42">
        <v>5</v>
      </c>
      <c r="M70" s="42">
        <v>6</v>
      </c>
      <c r="N70" s="42">
        <v>4</v>
      </c>
      <c r="O70" s="42">
        <v>3</v>
      </c>
      <c r="P70" s="42">
        <v>2</v>
      </c>
      <c r="Q70" s="42">
        <v>2</v>
      </c>
      <c r="R70" s="42"/>
      <c r="S70" s="42"/>
      <c r="T70" s="38"/>
      <c r="U70" s="38"/>
      <c r="V70" s="38"/>
    </row>
    <row r="71" spans="2:22" x14ac:dyDescent="0.25">
      <c r="B71" s="65"/>
      <c r="C71" s="55" t="s">
        <v>2</v>
      </c>
      <c r="D71" s="41">
        <v>7</v>
      </c>
      <c r="E71" s="41">
        <v>6</v>
      </c>
      <c r="F71" s="41">
        <v>8</v>
      </c>
      <c r="G71" s="41">
        <v>10</v>
      </c>
      <c r="H71" s="42">
        <v>12</v>
      </c>
      <c r="I71" s="42">
        <v>11</v>
      </c>
      <c r="J71" s="42">
        <v>12</v>
      </c>
      <c r="K71" s="42">
        <v>13</v>
      </c>
      <c r="L71" s="42">
        <v>11</v>
      </c>
      <c r="M71" s="42">
        <v>8</v>
      </c>
      <c r="N71" s="42">
        <v>3</v>
      </c>
      <c r="O71" s="42">
        <v>3</v>
      </c>
      <c r="P71" s="42"/>
      <c r="Q71" s="42"/>
      <c r="R71" s="42"/>
      <c r="S71" s="42"/>
      <c r="T71" s="38"/>
      <c r="U71" s="38"/>
      <c r="V71" s="38"/>
    </row>
    <row r="72" spans="2:22" x14ac:dyDescent="0.25">
      <c r="B72" s="66"/>
      <c r="C72" s="56" t="s">
        <v>45</v>
      </c>
      <c r="D72" s="43">
        <v>0</v>
      </c>
      <c r="E72" s="43">
        <v>0</v>
      </c>
      <c r="F72" s="43">
        <v>0</v>
      </c>
      <c r="G72" s="43">
        <v>0</v>
      </c>
      <c r="H72" s="44">
        <v>0</v>
      </c>
      <c r="I72" s="44"/>
      <c r="J72" s="44"/>
      <c r="K72" s="44"/>
      <c r="L72" s="44"/>
      <c r="M72" s="44">
        <v>1</v>
      </c>
      <c r="N72" s="44">
        <v>1</v>
      </c>
      <c r="O72" s="44">
        <v>1</v>
      </c>
      <c r="P72" s="44"/>
      <c r="Q72" s="44"/>
      <c r="R72" s="44"/>
      <c r="S72" s="44"/>
      <c r="T72" s="38"/>
      <c r="U72" s="38"/>
      <c r="V72" s="38"/>
    </row>
    <row r="73" spans="2:22" ht="15" customHeight="1" x14ac:dyDescent="0.25">
      <c r="B73" s="64" t="s">
        <v>47</v>
      </c>
      <c r="C73" s="54" t="s">
        <v>0</v>
      </c>
      <c r="D73" s="39">
        <v>4</v>
      </c>
      <c r="E73" s="39">
        <v>4</v>
      </c>
      <c r="F73" s="39">
        <v>4</v>
      </c>
      <c r="G73" s="39">
        <v>2</v>
      </c>
      <c r="H73" s="40">
        <v>1</v>
      </c>
      <c r="I73" s="40">
        <v>1</v>
      </c>
      <c r="J73" s="40">
        <v>1</v>
      </c>
      <c r="K73" s="40">
        <v>1</v>
      </c>
      <c r="L73" s="40">
        <v>1</v>
      </c>
      <c r="M73" s="40">
        <v>1</v>
      </c>
      <c r="N73" s="40">
        <v>1</v>
      </c>
      <c r="O73" s="40"/>
      <c r="P73" s="40"/>
      <c r="Q73" s="40"/>
      <c r="R73" s="40"/>
      <c r="S73" s="40"/>
      <c r="T73" s="38"/>
      <c r="U73" s="38"/>
      <c r="V73" s="38"/>
    </row>
    <row r="74" spans="2:22" x14ac:dyDescent="0.25">
      <c r="B74" s="65"/>
      <c r="C74" s="55" t="s">
        <v>1</v>
      </c>
      <c r="D74" s="41">
        <v>6</v>
      </c>
      <c r="E74" s="41">
        <v>6</v>
      </c>
      <c r="F74" s="41">
        <v>5</v>
      </c>
      <c r="G74" s="41">
        <v>3</v>
      </c>
      <c r="H74" s="42">
        <v>2</v>
      </c>
      <c r="I74" s="42">
        <v>2</v>
      </c>
      <c r="J74" s="42">
        <v>1</v>
      </c>
      <c r="K74" s="42"/>
      <c r="L74" s="42"/>
      <c r="M74" s="42">
        <v>1</v>
      </c>
      <c r="N74" s="42">
        <v>1</v>
      </c>
      <c r="O74" s="42">
        <v>2</v>
      </c>
      <c r="P74" s="42">
        <v>2</v>
      </c>
      <c r="Q74" s="42"/>
      <c r="R74" s="42"/>
      <c r="S74" s="42"/>
      <c r="T74" s="38"/>
      <c r="U74" s="38"/>
      <c r="V74" s="38"/>
    </row>
    <row r="75" spans="2:22" x14ac:dyDescent="0.25">
      <c r="B75" s="65"/>
      <c r="C75" s="55" t="s">
        <v>44</v>
      </c>
      <c r="D75" s="41">
        <v>5</v>
      </c>
      <c r="E75" s="41">
        <v>3</v>
      </c>
      <c r="F75" s="41">
        <v>2</v>
      </c>
      <c r="G75" s="41">
        <v>5</v>
      </c>
      <c r="H75" s="42">
        <v>7</v>
      </c>
      <c r="I75" s="42">
        <v>7</v>
      </c>
      <c r="J75" s="42">
        <v>7</v>
      </c>
      <c r="K75" s="42">
        <v>6</v>
      </c>
      <c r="L75" s="42">
        <v>6</v>
      </c>
      <c r="M75" s="42">
        <v>4</v>
      </c>
      <c r="N75" s="42">
        <v>2</v>
      </c>
      <c r="O75" s="42">
        <v>1</v>
      </c>
      <c r="P75" s="42">
        <v>3</v>
      </c>
      <c r="Q75" s="42">
        <v>3</v>
      </c>
      <c r="R75" s="42">
        <v>1</v>
      </c>
      <c r="S75" s="42"/>
      <c r="T75" s="38"/>
      <c r="U75" s="38"/>
      <c r="V75" s="38"/>
    </row>
    <row r="76" spans="2:22" x14ac:dyDescent="0.25">
      <c r="B76" s="65"/>
      <c r="C76" s="55" t="s">
        <v>2</v>
      </c>
      <c r="D76" s="41">
        <v>4</v>
      </c>
      <c r="E76" s="41">
        <v>6</v>
      </c>
      <c r="F76" s="41">
        <v>8</v>
      </c>
      <c r="G76" s="41">
        <v>8</v>
      </c>
      <c r="H76" s="42">
        <v>8</v>
      </c>
      <c r="I76" s="42">
        <v>8</v>
      </c>
      <c r="J76" s="42">
        <v>5</v>
      </c>
      <c r="K76" s="42">
        <v>5</v>
      </c>
      <c r="L76" s="42">
        <v>5</v>
      </c>
      <c r="M76" s="42">
        <v>3</v>
      </c>
      <c r="N76" s="42">
        <v>2</v>
      </c>
      <c r="O76" s="42">
        <v>2</v>
      </c>
      <c r="P76" s="42">
        <v>2</v>
      </c>
      <c r="Q76" s="42">
        <v>3</v>
      </c>
      <c r="R76" s="42">
        <v>1</v>
      </c>
      <c r="S76" s="42"/>
      <c r="T76" s="38"/>
      <c r="U76" s="38"/>
      <c r="V76" s="38"/>
    </row>
    <row r="77" spans="2:22" x14ac:dyDescent="0.25">
      <c r="B77" s="66"/>
      <c r="C77" s="56" t="s">
        <v>45</v>
      </c>
      <c r="D77" s="43">
        <v>0</v>
      </c>
      <c r="E77" s="43">
        <v>0</v>
      </c>
      <c r="F77" s="43">
        <v>0</v>
      </c>
      <c r="G77" s="43">
        <v>0</v>
      </c>
      <c r="H77" s="44">
        <v>0</v>
      </c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38"/>
      <c r="U77" s="38"/>
      <c r="V77" s="38"/>
    </row>
    <row r="78" spans="2:22" ht="15" customHeight="1" x14ac:dyDescent="0.25">
      <c r="B78" s="67" t="s">
        <v>17</v>
      </c>
      <c r="C78" s="54" t="s">
        <v>0</v>
      </c>
      <c r="D78" s="39">
        <v>3</v>
      </c>
      <c r="E78" s="39">
        <v>3</v>
      </c>
      <c r="F78" s="39">
        <v>3</v>
      </c>
      <c r="G78" s="39">
        <v>3</v>
      </c>
      <c r="H78" s="40">
        <v>3</v>
      </c>
      <c r="I78" s="40">
        <v>3</v>
      </c>
      <c r="J78" s="40">
        <v>3</v>
      </c>
      <c r="K78" s="40">
        <v>3</v>
      </c>
      <c r="L78" s="40">
        <v>1</v>
      </c>
      <c r="M78" s="40">
        <v>1</v>
      </c>
      <c r="N78" s="40">
        <v>1</v>
      </c>
      <c r="O78" s="40">
        <v>1</v>
      </c>
      <c r="P78" s="40">
        <v>1</v>
      </c>
      <c r="Q78" s="40">
        <v>1</v>
      </c>
      <c r="R78" s="40"/>
      <c r="S78" s="40"/>
      <c r="T78" s="38"/>
      <c r="U78" s="38"/>
      <c r="V78" s="38"/>
    </row>
    <row r="79" spans="2:22" x14ac:dyDescent="0.25">
      <c r="B79" s="67"/>
      <c r="C79" s="55" t="s">
        <v>1</v>
      </c>
      <c r="D79" s="41">
        <v>5</v>
      </c>
      <c r="E79" s="41">
        <v>5</v>
      </c>
      <c r="F79" s="41">
        <v>2</v>
      </c>
      <c r="G79" s="41">
        <v>2</v>
      </c>
      <c r="H79" s="42">
        <v>0</v>
      </c>
      <c r="I79" s="42"/>
      <c r="J79" s="42"/>
      <c r="K79" s="42">
        <v>1</v>
      </c>
      <c r="L79" s="42">
        <v>3</v>
      </c>
      <c r="M79" s="42">
        <v>3</v>
      </c>
      <c r="N79" s="42">
        <v>3</v>
      </c>
      <c r="O79" s="42">
        <v>2</v>
      </c>
      <c r="P79" s="42"/>
      <c r="Q79" s="42"/>
      <c r="R79" s="42"/>
      <c r="S79" s="42"/>
      <c r="T79" s="38"/>
      <c r="U79" s="38"/>
      <c r="V79" s="38"/>
    </row>
    <row r="80" spans="2:22" x14ac:dyDescent="0.25">
      <c r="B80" s="67"/>
      <c r="C80" s="55" t="s">
        <v>44</v>
      </c>
      <c r="D80" s="41">
        <v>6</v>
      </c>
      <c r="E80" s="41">
        <v>3</v>
      </c>
      <c r="F80" s="41">
        <v>5</v>
      </c>
      <c r="G80" s="41">
        <v>5</v>
      </c>
      <c r="H80" s="42">
        <v>4</v>
      </c>
      <c r="I80" s="42">
        <v>3</v>
      </c>
      <c r="J80" s="42">
        <v>3</v>
      </c>
      <c r="K80" s="42">
        <v>3</v>
      </c>
      <c r="L80" s="42">
        <v>4</v>
      </c>
      <c r="M80" s="42">
        <v>3</v>
      </c>
      <c r="N80" s="42">
        <v>1</v>
      </c>
      <c r="O80" s="42">
        <v>2</v>
      </c>
      <c r="P80" s="42">
        <v>4</v>
      </c>
      <c r="Q80" s="42">
        <v>2</v>
      </c>
      <c r="R80" s="42"/>
      <c r="S80" s="42"/>
      <c r="T80" s="38"/>
      <c r="U80" s="38"/>
      <c r="V80" s="38"/>
    </row>
    <row r="81" spans="2:22" x14ac:dyDescent="0.25">
      <c r="B81" s="67"/>
      <c r="C81" s="55" t="s">
        <v>2</v>
      </c>
      <c r="D81" s="41">
        <v>4</v>
      </c>
      <c r="E81" s="41">
        <v>6</v>
      </c>
      <c r="F81" s="41">
        <v>6</v>
      </c>
      <c r="G81" s="41">
        <v>6</v>
      </c>
      <c r="H81" s="42">
        <v>8</v>
      </c>
      <c r="I81" s="42">
        <v>10</v>
      </c>
      <c r="J81" s="42">
        <v>8</v>
      </c>
      <c r="K81" s="42">
        <v>8</v>
      </c>
      <c r="L81" s="42">
        <v>4</v>
      </c>
      <c r="M81" s="42">
        <v>3</v>
      </c>
      <c r="N81" s="42">
        <v>1</v>
      </c>
      <c r="O81" s="42">
        <v>1</v>
      </c>
      <c r="P81" s="42">
        <v>1</v>
      </c>
      <c r="Q81" s="42"/>
      <c r="R81" s="42"/>
      <c r="S81" s="42"/>
      <c r="T81" s="38"/>
      <c r="U81" s="38"/>
      <c r="V81" s="38"/>
    </row>
    <row r="82" spans="2:22" x14ac:dyDescent="0.25">
      <c r="B82" s="67"/>
      <c r="C82" s="56" t="s">
        <v>45</v>
      </c>
      <c r="D82" s="43">
        <v>0</v>
      </c>
      <c r="E82" s="43">
        <v>0</v>
      </c>
      <c r="F82" s="43">
        <v>0</v>
      </c>
      <c r="G82" s="43">
        <v>0</v>
      </c>
      <c r="H82" s="44">
        <v>0</v>
      </c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38"/>
      <c r="U82" s="38"/>
      <c r="V82" s="38"/>
    </row>
    <row r="83" spans="2:22" x14ac:dyDescent="0.25">
      <c r="B83" s="64" t="s">
        <v>93</v>
      </c>
      <c r="C83" s="54" t="s">
        <v>0</v>
      </c>
      <c r="D83" s="45">
        <v>0</v>
      </c>
      <c r="E83" s="46">
        <v>0</v>
      </c>
      <c r="F83" s="46"/>
      <c r="G83" s="46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38"/>
      <c r="U83" s="38"/>
      <c r="V83" s="38"/>
    </row>
    <row r="84" spans="2:22" x14ac:dyDescent="0.25">
      <c r="B84" s="65"/>
      <c r="C84" s="55" t="s">
        <v>1</v>
      </c>
      <c r="D84" s="48">
        <v>2</v>
      </c>
      <c r="E84" s="46">
        <v>1</v>
      </c>
      <c r="F84" s="46"/>
      <c r="G84" s="46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38"/>
      <c r="U84" s="38"/>
      <c r="V84" s="38"/>
    </row>
    <row r="85" spans="2:22" x14ac:dyDescent="0.25">
      <c r="B85" s="65"/>
      <c r="C85" s="55" t="s">
        <v>44</v>
      </c>
      <c r="D85" s="48">
        <v>2</v>
      </c>
      <c r="E85" s="46">
        <v>1</v>
      </c>
      <c r="F85" s="46"/>
      <c r="G85" s="46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38"/>
      <c r="U85" s="38"/>
      <c r="V85" s="38"/>
    </row>
    <row r="86" spans="2:22" x14ac:dyDescent="0.25">
      <c r="B86" s="65"/>
      <c r="C86" s="55" t="s">
        <v>2</v>
      </c>
      <c r="D86" s="48">
        <v>2</v>
      </c>
      <c r="E86" s="46">
        <v>0</v>
      </c>
      <c r="F86" s="46"/>
      <c r="G86" s="46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38"/>
      <c r="U86" s="38"/>
      <c r="V86" s="38"/>
    </row>
    <row r="87" spans="2:22" x14ac:dyDescent="0.25">
      <c r="B87" s="66"/>
      <c r="C87" s="56" t="s">
        <v>45</v>
      </c>
      <c r="D87" s="49">
        <v>0</v>
      </c>
      <c r="E87" s="46">
        <v>0</v>
      </c>
      <c r="F87" s="46"/>
      <c r="G87" s="46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38"/>
      <c r="U87" s="38"/>
      <c r="V87" s="38"/>
    </row>
    <row r="88" spans="2:22" x14ac:dyDescent="0.25">
      <c r="B88" s="67" t="s">
        <v>92</v>
      </c>
      <c r="C88" s="54" t="s">
        <v>0</v>
      </c>
      <c r="D88" s="39">
        <v>0</v>
      </c>
      <c r="E88" s="39">
        <v>0</v>
      </c>
      <c r="F88" s="39"/>
      <c r="G88" s="39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38"/>
      <c r="U88" s="38"/>
      <c r="V88" s="38"/>
    </row>
    <row r="89" spans="2:22" x14ac:dyDescent="0.25">
      <c r="B89" s="67"/>
      <c r="C89" s="55" t="s">
        <v>1</v>
      </c>
      <c r="D89" s="41">
        <v>0</v>
      </c>
      <c r="E89" s="41">
        <v>0</v>
      </c>
      <c r="F89" s="41"/>
      <c r="G89" s="41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38"/>
      <c r="U89" s="38"/>
      <c r="V89" s="38"/>
    </row>
    <row r="90" spans="2:22" x14ac:dyDescent="0.25">
      <c r="B90" s="67"/>
      <c r="C90" s="55" t="s">
        <v>44</v>
      </c>
      <c r="D90" s="41">
        <v>4</v>
      </c>
      <c r="E90" s="41">
        <v>3</v>
      </c>
      <c r="F90" s="41"/>
      <c r="G90" s="41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38"/>
      <c r="U90" s="38"/>
      <c r="V90" s="38"/>
    </row>
    <row r="91" spans="2:22" x14ac:dyDescent="0.25">
      <c r="B91" s="67"/>
      <c r="C91" s="55" t="s">
        <v>2</v>
      </c>
      <c r="D91" s="41">
        <v>1</v>
      </c>
      <c r="E91" s="41">
        <v>0</v>
      </c>
      <c r="F91" s="41"/>
      <c r="G91" s="41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38"/>
      <c r="U91" s="38"/>
      <c r="V91" s="38"/>
    </row>
    <row r="92" spans="2:22" x14ac:dyDescent="0.25">
      <c r="B92" s="67"/>
      <c r="C92" s="56" t="s">
        <v>45</v>
      </c>
      <c r="D92" s="43">
        <v>0</v>
      </c>
      <c r="E92" s="43">
        <v>0</v>
      </c>
      <c r="F92" s="43"/>
      <c r="G92" s="43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38"/>
      <c r="U92" s="38"/>
      <c r="V92" s="38"/>
    </row>
    <row r="93" spans="2:22" x14ac:dyDescent="0.2">
      <c r="B93" s="52"/>
      <c r="C93" s="53"/>
      <c r="D93" s="37"/>
      <c r="E93" s="37"/>
      <c r="F93" s="37"/>
      <c r="G93" s="37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</row>
    <row r="94" spans="2:22" x14ac:dyDescent="0.2">
      <c r="B94" s="52"/>
      <c r="C94" s="53"/>
      <c r="D94" s="37"/>
      <c r="E94" s="37"/>
      <c r="F94" s="37"/>
      <c r="G94" s="37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</row>
    <row r="95" spans="2:22" x14ac:dyDescent="0.2">
      <c r="B95" s="52"/>
      <c r="C95" s="53"/>
      <c r="D95" s="37"/>
      <c r="E95" s="37"/>
      <c r="F95" s="37"/>
      <c r="G95" s="37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</row>
    <row r="96" spans="2:22" x14ac:dyDescent="0.2">
      <c r="B96" s="52"/>
      <c r="C96" s="53"/>
      <c r="D96" s="37"/>
      <c r="E96" s="37"/>
      <c r="F96" s="37"/>
      <c r="G96" s="37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</row>
    <row r="97" spans="2:22" x14ac:dyDescent="0.2">
      <c r="B97" s="52"/>
      <c r="C97" s="53"/>
      <c r="D97" s="37"/>
      <c r="E97" s="37"/>
      <c r="F97" s="37"/>
      <c r="G97" s="37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</row>
    <row r="98" spans="2:22" x14ac:dyDescent="0.2">
      <c r="B98" s="52"/>
      <c r="C98" s="53"/>
      <c r="D98" s="37"/>
      <c r="E98" s="37"/>
      <c r="F98" s="37"/>
      <c r="G98" s="37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</row>
    <row r="99" spans="2:22" x14ac:dyDescent="0.2">
      <c r="B99" s="52"/>
      <c r="C99" s="53"/>
      <c r="D99" s="37"/>
      <c r="E99" s="37"/>
      <c r="F99" s="37"/>
      <c r="G99" s="37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</row>
    <row r="100" spans="2:22" x14ac:dyDescent="0.2">
      <c r="B100" s="52"/>
      <c r="C100" s="53"/>
      <c r="D100" s="37"/>
      <c r="E100" s="37"/>
      <c r="F100" s="37"/>
      <c r="G100" s="37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</row>
    <row r="101" spans="2:22" x14ac:dyDescent="0.2">
      <c r="B101" s="52"/>
      <c r="C101" s="53"/>
      <c r="D101" s="37"/>
      <c r="E101" s="37"/>
      <c r="F101" s="37"/>
      <c r="G101" s="37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</row>
    <row r="102" spans="2:22" x14ac:dyDescent="0.2">
      <c r="B102" s="52"/>
      <c r="C102" s="53"/>
      <c r="D102" s="37"/>
      <c r="E102" s="37"/>
      <c r="F102" s="37"/>
      <c r="G102" s="37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</row>
    <row r="103" spans="2:22" x14ac:dyDescent="0.2">
      <c r="B103" s="52"/>
      <c r="C103" s="53"/>
      <c r="D103" s="37"/>
      <c r="E103" s="37"/>
      <c r="F103" s="37"/>
      <c r="G103" s="37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</row>
    <row r="104" spans="2:22" x14ac:dyDescent="0.2">
      <c r="B104" s="52"/>
      <c r="C104" s="53"/>
      <c r="D104" s="37"/>
      <c r="E104" s="37"/>
      <c r="F104" s="37"/>
      <c r="G104" s="37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</row>
    <row r="105" spans="2:22" x14ac:dyDescent="0.2">
      <c r="B105" s="52"/>
      <c r="C105" s="53"/>
      <c r="D105" s="37"/>
      <c r="E105" s="37"/>
      <c r="F105" s="37"/>
      <c r="G105" s="37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</row>
    <row r="106" spans="2:22" x14ac:dyDescent="0.2">
      <c r="B106" s="52"/>
      <c r="C106" s="53"/>
      <c r="D106" s="37"/>
      <c r="E106" s="37"/>
      <c r="F106" s="37"/>
      <c r="G106" s="37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</row>
    <row r="107" spans="2:22" x14ac:dyDescent="0.2">
      <c r="B107" s="52"/>
      <c r="C107" s="53"/>
      <c r="D107" s="37"/>
      <c r="E107" s="37"/>
      <c r="F107" s="37"/>
      <c r="G107" s="37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</row>
    <row r="108" spans="2:22" x14ac:dyDescent="0.2">
      <c r="B108" s="52"/>
      <c r="C108" s="53"/>
      <c r="D108" s="37"/>
      <c r="E108" s="37"/>
      <c r="F108" s="37"/>
      <c r="G108" s="37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</row>
    <row r="109" spans="2:22" x14ac:dyDescent="0.2">
      <c r="B109" s="52"/>
      <c r="C109" s="53"/>
      <c r="D109" s="37"/>
      <c r="E109" s="37"/>
      <c r="F109" s="37"/>
      <c r="G109" s="37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</row>
    <row r="110" spans="2:22" x14ac:dyDescent="0.2">
      <c r="B110" s="52"/>
      <c r="C110" s="53"/>
      <c r="D110" s="37"/>
      <c r="E110" s="37"/>
      <c r="F110" s="37"/>
      <c r="G110" s="37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</row>
    <row r="111" spans="2:22" x14ac:dyDescent="0.2">
      <c r="B111" s="52"/>
      <c r="C111" s="53"/>
      <c r="D111" s="37"/>
      <c r="E111" s="37"/>
      <c r="F111" s="37"/>
      <c r="G111" s="37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</row>
    <row r="112" spans="2:22" x14ac:dyDescent="0.2">
      <c r="B112" s="52"/>
      <c r="C112" s="53"/>
      <c r="D112" s="37"/>
      <c r="E112" s="37"/>
      <c r="F112" s="37"/>
      <c r="G112" s="37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</row>
    <row r="113" spans="2:22" x14ac:dyDescent="0.2">
      <c r="B113" s="52"/>
      <c r="C113" s="53"/>
      <c r="D113" s="37"/>
      <c r="E113" s="37"/>
      <c r="F113" s="37"/>
      <c r="G113" s="37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</row>
    <row r="114" spans="2:22" x14ac:dyDescent="0.2">
      <c r="B114" s="52"/>
      <c r="C114" s="53"/>
      <c r="D114" s="37"/>
      <c r="E114" s="37"/>
      <c r="F114" s="37"/>
      <c r="G114" s="37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</row>
    <row r="115" spans="2:22" x14ac:dyDescent="0.2">
      <c r="B115" s="52"/>
      <c r="C115" s="53"/>
      <c r="D115" s="37"/>
      <c r="E115" s="37"/>
      <c r="F115" s="37"/>
      <c r="G115" s="37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</row>
    <row r="116" spans="2:22" x14ac:dyDescent="0.2">
      <c r="B116" s="52"/>
      <c r="C116" s="53"/>
      <c r="D116" s="37"/>
      <c r="E116" s="37"/>
      <c r="F116" s="37"/>
      <c r="G116" s="37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</row>
    <row r="117" spans="2:22" x14ac:dyDescent="0.2">
      <c r="B117" s="52"/>
      <c r="C117" s="53"/>
      <c r="D117" s="37"/>
      <c r="E117" s="37"/>
      <c r="F117" s="37"/>
      <c r="G117" s="37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</row>
    <row r="118" spans="2:22" x14ac:dyDescent="0.2">
      <c r="B118" s="52"/>
      <c r="C118" s="53"/>
      <c r="D118" s="37"/>
      <c r="E118" s="37"/>
      <c r="F118" s="37"/>
      <c r="G118" s="37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</row>
    <row r="119" spans="2:22" x14ac:dyDescent="0.2">
      <c r="B119" s="52"/>
      <c r="C119" s="53"/>
      <c r="D119" s="37"/>
      <c r="E119" s="37"/>
      <c r="F119" s="37"/>
      <c r="G119" s="37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</row>
    <row r="120" spans="2:22" x14ac:dyDescent="0.2">
      <c r="B120" s="52"/>
      <c r="C120" s="53"/>
      <c r="D120" s="37"/>
      <c r="E120" s="37"/>
      <c r="F120" s="37"/>
      <c r="G120" s="37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</row>
    <row r="121" spans="2:22" x14ac:dyDescent="0.2">
      <c r="B121" s="52"/>
      <c r="C121" s="53"/>
      <c r="D121" s="37"/>
      <c r="E121" s="37"/>
      <c r="F121" s="37"/>
      <c r="G121" s="37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</row>
    <row r="122" spans="2:22" x14ac:dyDescent="0.2">
      <c r="B122" s="52"/>
      <c r="C122" s="53"/>
      <c r="D122" s="37"/>
      <c r="E122" s="37"/>
      <c r="F122" s="37"/>
      <c r="G122" s="37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</row>
    <row r="123" spans="2:22" x14ac:dyDescent="0.2">
      <c r="B123" s="52"/>
      <c r="C123" s="53"/>
      <c r="D123" s="37"/>
      <c r="E123" s="37"/>
      <c r="F123" s="37"/>
      <c r="G123" s="37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</row>
    <row r="124" spans="2:22" x14ac:dyDescent="0.2">
      <c r="B124" s="52"/>
      <c r="C124" s="53"/>
      <c r="D124" s="37"/>
      <c r="E124" s="37"/>
      <c r="F124" s="37"/>
      <c r="G124" s="37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</row>
    <row r="125" spans="2:22" x14ac:dyDescent="0.2">
      <c r="B125" s="52"/>
      <c r="C125" s="53"/>
      <c r="D125" s="37"/>
      <c r="E125" s="37"/>
      <c r="F125" s="37"/>
      <c r="G125" s="37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</row>
    <row r="126" spans="2:22" x14ac:dyDescent="0.2">
      <c r="B126" s="52"/>
      <c r="C126" s="53"/>
      <c r="D126" s="37"/>
      <c r="E126" s="37"/>
      <c r="F126" s="37"/>
      <c r="G126" s="37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</row>
    <row r="127" spans="2:22" x14ac:dyDescent="0.2">
      <c r="C127" s="37"/>
      <c r="D127" s="37"/>
      <c r="E127" s="37"/>
      <c r="F127" s="37"/>
      <c r="G127" s="37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</row>
    <row r="128" spans="2:22" x14ac:dyDescent="0.2">
      <c r="C128" s="37"/>
      <c r="D128" s="37"/>
      <c r="E128" s="37"/>
      <c r="F128" s="37"/>
      <c r="G128" s="37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</row>
    <row r="129" spans="3:22" x14ac:dyDescent="0.2">
      <c r="C129" s="37"/>
      <c r="D129" s="37"/>
      <c r="E129" s="37"/>
      <c r="F129" s="37"/>
      <c r="G129" s="37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</row>
    <row r="130" spans="3:22" x14ac:dyDescent="0.2">
      <c r="C130" s="37"/>
      <c r="D130" s="37"/>
      <c r="E130" s="37"/>
      <c r="F130" s="37"/>
      <c r="G130" s="37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</row>
    <row r="131" spans="3:22" x14ac:dyDescent="0.2">
      <c r="C131" s="37"/>
      <c r="D131" s="37"/>
      <c r="E131" s="37"/>
      <c r="F131" s="37"/>
      <c r="G131" s="37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</row>
    <row r="132" spans="3:22" x14ac:dyDescent="0.2">
      <c r="C132" s="37"/>
      <c r="D132" s="37"/>
      <c r="E132" s="37"/>
      <c r="F132" s="37"/>
      <c r="G132" s="37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</row>
    <row r="133" spans="3:22" x14ac:dyDescent="0.2">
      <c r="C133" s="37"/>
      <c r="D133" s="37"/>
      <c r="E133" s="37"/>
      <c r="F133" s="37"/>
      <c r="G133" s="37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</row>
    <row r="134" spans="3:22" x14ac:dyDescent="0.2">
      <c r="C134" s="37"/>
      <c r="D134" s="37"/>
      <c r="E134" s="37"/>
      <c r="F134" s="37"/>
      <c r="G134" s="37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</row>
    <row r="135" spans="3:22" x14ac:dyDescent="0.2">
      <c r="C135" s="37"/>
      <c r="D135" s="37"/>
      <c r="E135" s="37"/>
      <c r="F135" s="37"/>
      <c r="G135" s="37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</row>
    <row r="136" spans="3:22" x14ac:dyDescent="0.2">
      <c r="C136" s="37"/>
      <c r="D136" s="37"/>
      <c r="E136" s="37"/>
      <c r="F136" s="37"/>
      <c r="G136" s="37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</row>
    <row r="137" spans="3:22" x14ac:dyDescent="0.2">
      <c r="C137" s="37"/>
      <c r="D137" s="37"/>
      <c r="E137" s="37"/>
      <c r="F137" s="37"/>
      <c r="G137" s="37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</row>
    <row r="138" spans="3:22" x14ac:dyDescent="0.2">
      <c r="C138" s="37"/>
      <c r="D138" s="37"/>
      <c r="E138" s="37"/>
      <c r="F138" s="37"/>
      <c r="G138" s="37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</row>
    <row r="139" spans="3:22" x14ac:dyDescent="0.2">
      <c r="C139" s="37"/>
      <c r="D139" s="37"/>
      <c r="E139" s="37"/>
      <c r="F139" s="37"/>
      <c r="G139" s="37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</row>
    <row r="140" spans="3:22" x14ac:dyDescent="0.2">
      <c r="C140" s="37"/>
      <c r="D140" s="37"/>
      <c r="E140" s="37"/>
      <c r="F140" s="37"/>
      <c r="G140" s="37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</row>
    <row r="141" spans="3:22" x14ac:dyDescent="0.2">
      <c r="C141" s="37"/>
      <c r="D141" s="37"/>
      <c r="E141" s="37"/>
      <c r="F141" s="37"/>
      <c r="G141" s="37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</row>
    <row r="142" spans="3:22" x14ac:dyDescent="0.2">
      <c r="C142" s="37"/>
      <c r="D142" s="37"/>
      <c r="E142" s="37"/>
      <c r="F142" s="37"/>
      <c r="G142" s="37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</row>
    <row r="143" spans="3:22" x14ac:dyDescent="0.2">
      <c r="C143" s="37"/>
      <c r="D143" s="37"/>
      <c r="E143" s="37"/>
      <c r="F143" s="37"/>
      <c r="G143" s="37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</row>
    <row r="144" spans="3:22" x14ac:dyDescent="0.2">
      <c r="C144" s="37"/>
      <c r="D144" s="37"/>
      <c r="E144" s="37"/>
      <c r="F144" s="37"/>
      <c r="G144" s="37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</row>
    <row r="145" spans="3:22" x14ac:dyDescent="0.2">
      <c r="C145" s="37"/>
      <c r="D145" s="37"/>
      <c r="E145" s="37"/>
      <c r="F145" s="37"/>
      <c r="G145" s="37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</row>
    <row r="146" spans="3:22" x14ac:dyDescent="0.2">
      <c r="C146" s="37"/>
      <c r="D146" s="37"/>
      <c r="E146" s="37"/>
      <c r="F146" s="37"/>
      <c r="G146" s="37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</row>
    <row r="147" spans="3:22" x14ac:dyDescent="0.2">
      <c r="C147" s="37"/>
      <c r="D147" s="37"/>
      <c r="E147" s="37"/>
      <c r="F147" s="37"/>
      <c r="G147" s="37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</row>
    <row r="148" spans="3:22" x14ac:dyDescent="0.2">
      <c r="C148" s="37"/>
      <c r="D148" s="37"/>
      <c r="E148" s="37"/>
      <c r="F148" s="37"/>
      <c r="G148" s="37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</row>
    <row r="149" spans="3:22" x14ac:dyDescent="0.2">
      <c r="C149" s="37"/>
      <c r="D149" s="37"/>
      <c r="E149" s="37"/>
      <c r="F149" s="37"/>
      <c r="G149" s="37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</row>
    <row r="150" spans="3:22" x14ac:dyDescent="0.2">
      <c r="C150" s="37"/>
      <c r="D150" s="37"/>
      <c r="E150" s="37"/>
      <c r="F150" s="37"/>
      <c r="G150" s="37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</row>
    <row r="151" spans="3:22" x14ac:dyDescent="0.2">
      <c r="C151" s="37"/>
      <c r="D151" s="37"/>
      <c r="E151" s="37"/>
      <c r="F151" s="37"/>
      <c r="G151" s="37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</row>
    <row r="152" spans="3:22" x14ac:dyDescent="0.2">
      <c r="C152" s="37"/>
      <c r="D152" s="37"/>
      <c r="E152" s="37"/>
      <c r="F152" s="37"/>
      <c r="G152" s="37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</row>
    <row r="153" spans="3:22" x14ac:dyDescent="0.2">
      <c r="C153" s="37"/>
      <c r="D153" s="37"/>
      <c r="E153" s="37"/>
      <c r="F153" s="37"/>
      <c r="G153" s="37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</row>
    <row r="154" spans="3:22" x14ac:dyDescent="0.2">
      <c r="C154" s="37"/>
      <c r="D154" s="37"/>
      <c r="E154" s="37"/>
      <c r="F154" s="37"/>
      <c r="G154" s="37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</row>
    <row r="155" spans="3:22" x14ac:dyDescent="0.2">
      <c r="C155" s="37"/>
      <c r="D155" s="37"/>
      <c r="E155" s="37"/>
      <c r="F155" s="37"/>
      <c r="G155" s="37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</row>
    <row r="156" spans="3:22" x14ac:dyDescent="0.2">
      <c r="C156" s="37"/>
      <c r="D156" s="37"/>
      <c r="E156" s="37"/>
      <c r="F156" s="37"/>
      <c r="G156" s="37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</row>
    <row r="157" spans="3:22" x14ac:dyDescent="0.2">
      <c r="C157" s="37"/>
      <c r="D157" s="37"/>
      <c r="E157" s="37"/>
      <c r="F157" s="37"/>
      <c r="G157" s="37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</row>
    <row r="158" spans="3:22" x14ac:dyDescent="0.2">
      <c r="C158" s="37"/>
      <c r="D158" s="37"/>
      <c r="E158" s="37"/>
      <c r="F158" s="37"/>
      <c r="G158" s="37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</row>
    <row r="159" spans="3:22" x14ac:dyDescent="0.2">
      <c r="C159" s="37"/>
      <c r="D159" s="37"/>
      <c r="E159" s="37"/>
      <c r="F159" s="37"/>
      <c r="G159" s="37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</row>
    <row r="160" spans="3:22" x14ac:dyDescent="0.2">
      <c r="C160" s="37"/>
      <c r="D160" s="37"/>
      <c r="E160" s="37"/>
      <c r="F160" s="37"/>
      <c r="G160" s="37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</row>
    <row r="161" spans="3:22" x14ac:dyDescent="0.2">
      <c r="C161" s="37"/>
      <c r="D161" s="37"/>
      <c r="E161" s="37"/>
      <c r="F161" s="37"/>
      <c r="G161" s="37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</row>
    <row r="162" spans="3:22" x14ac:dyDescent="0.2">
      <c r="C162" s="37"/>
      <c r="D162" s="37"/>
      <c r="E162" s="37"/>
      <c r="F162" s="37"/>
      <c r="G162" s="37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</row>
    <row r="163" spans="3:22" x14ac:dyDescent="0.2">
      <c r="C163" s="37"/>
      <c r="D163" s="37"/>
      <c r="E163" s="37"/>
      <c r="F163" s="37"/>
      <c r="G163" s="37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</row>
    <row r="164" spans="3:22" x14ac:dyDescent="0.2">
      <c r="C164" s="37"/>
      <c r="D164" s="37"/>
      <c r="E164" s="37"/>
      <c r="F164" s="37"/>
      <c r="G164" s="37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</row>
    <row r="165" spans="3:22" x14ac:dyDescent="0.2">
      <c r="C165" s="37"/>
      <c r="D165" s="37"/>
      <c r="E165" s="37"/>
      <c r="F165" s="37"/>
      <c r="G165" s="37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</row>
    <row r="166" spans="3:22" x14ac:dyDescent="0.2">
      <c r="C166" s="37"/>
      <c r="D166" s="37"/>
      <c r="E166" s="37"/>
      <c r="F166" s="37"/>
      <c r="G166" s="37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</row>
    <row r="167" spans="3:22" x14ac:dyDescent="0.2">
      <c r="C167" s="37"/>
      <c r="D167" s="37"/>
      <c r="E167" s="37"/>
      <c r="F167" s="37"/>
      <c r="G167" s="37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</row>
    <row r="168" spans="3:22" x14ac:dyDescent="0.2">
      <c r="C168" s="37"/>
      <c r="D168" s="37"/>
      <c r="E168" s="37"/>
      <c r="F168" s="37"/>
      <c r="G168" s="37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</row>
    <row r="169" spans="3:22" x14ac:dyDescent="0.2">
      <c r="C169" s="37"/>
      <c r="D169" s="37"/>
      <c r="E169" s="37"/>
      <c r="F169" s="37"/>
      <c r="G169" s="37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</row>
    <row r="170" spans="3:22" x14ac:dyDescent="0.2">
      <c r="C170" s="37"/>
      <c r="D170" s="37"/>
      <c r="E170" s="37"/>
      <c r="F170" s="37"/>
      <c r="G170" s="37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</row>
    <row r="171" spans="3:22" x14ac:dyDescent="0.2">
      <c r="C171" s="37"/>
      <c r="D171" s="37"/>
      <c r="E171" s="37"/>
      <c r="F171" s="37"/>
      <c r="G171" s="37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</row>
    <row r="172" spans="3:22" x14ac:dyDescent="0.2">
      <c r="C172" s="37"/>
      <c r="D172" s="37"/>
      <c r="E172" s="37"/>
      <c r="F172" s="37"/>
      <c r="G172" s="37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</row>
    <row r="173" spans="3:22" x14ac:dyDescent="0.2">
      <c r="C173" s="37"/>
      <c r="D173" s="37"/>
      <c r="E173" s="37"/>
      <c r="F173" s="37"/>
      <c r="G173" s="37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</row>
    <row r="174" spans="3:22" x14ac:dyDescent="0.2">
      <c r="C174" s="37"/>
      <c r="D174" s="37"/>
      <c r="E174" s="37"/>
      <c r="F174" s="37"/>
      <c r="G174" s="37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</row>
    <row r="175" spans="3:22" x14ac:dyDescent="0.2">
      <c r="C175" s="37"/>
      <c r="D175" s="37"/>
      <c r="E175" s="37"/>
      <c r="F175" s="37"/>
      <c r="G175" s="37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</row>
    <row r="176" spans="3:22" x14ac:dyDescent="0.2">
      <c r="C176" s="37"/>
      <c r="D176" s="37"/>
      <c r="E176" s="37"/>
      <c r="F176" s="37"/>
      <c r="G176" s="37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</row>
    <row r="177" spans="3:22" x14ac:dyDescent="0.2">
      <c r="C177" s="37"/>
      <c r="D177" s="37"/>
      <c r="E177" s="37"/>
      <c r="F177" s="37"/>
      <c r="G177" s="37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</row>
    <row r="178" spans="3:22" x14ac:dyDescent="0.2">
      <c r="C178" s="37"/>
      <c r="D178" s="37"/>
      <c r="E178" s="37"/>
      <c r="F178" s="37"/>
      <c r="G178" s="37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</row>
    <row r="179" spans="3:22" x14ac:dyDescent="0.2">
      <c r="C179" s="37"/>
      <c r="D179" s="37"/>
      <c r="E179" s="37"/>
      <c r="F179" s="37"/>
      <c r="G179" s="37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</row>
    <row r="180" spans="3:22" x14ac:dyDescent="0.2">
      <c r="C180" s="37"/>
      <c r="D180" s="37"/>
      <c r="E180" s="37"/>
      <c r="F180" s="37"/>
      <c r="G180" s="37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</row>
    <row r="181" spans="3:22" x14ac:dyDescent="0.2">
      <c r="C181" s="37"/>
      <c r="D181" s="37"/>
      <c r="E181" s="37"/>
      <c r="F181" s="37"/>
      <c r="G181" s="37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</row>
    <row r="182" spans="3:22" x14ac:dyDescent="0.2">
      <c r="C182" s="37"/>
      <c r="D182" s="37"/>
      <c r="E182" s="37"/>
      <c r="F182" s="37"/>
      <c r="G182" s="37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</row>
    <row r="183" spans="3:22" x14ac:dyDescent="0.2">
      <c r="C183" s="37"/>
      <c r="D183" s="37"/>
      <c r="E183" s="37"/>
      <c r="F183" s="37"/>
      <c r="G183" s="37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</row>
    <row r="184" spans="3:22" x14ac:dyDescent="0.2">
      <c r="C184" s="37"/>
      <c r="D184" s="37"/>
      <c r="E184" s="37"/>
      <c r="F184" s="37"/>
      <c r="G184" s="37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</row>
    <row r="185" spans="3:22" x14ac:dyDescent="0.2">
      <c r="C185" s="37"/>
      <c r="D185" s="37"/>
      <c r="E185" s="37"/>
      <c r="F185" s="37"/>
      <c r="G185" s="37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</row>
    <row r="186" spans="3:22" x14ac:dyDescent="0.2">
      <c r="C186" s="37"/>
      <c r="D186" s="37"/>
      <c r="E186" s="37"/>
      <c r="F186" s="37"/>
      <c r="G186" s="37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</row>
  </sheetData>
  <sheetProtection password="CC28" sheet="1" objects="1" scenarios="1"/>
  <sortState columnSort="1" ref="D1:O82">
    <sortCondition descending="1" ref="D2:O2"/>
  </sortState>
  <mergeCells count="18">
    <mergeCell ref="B3:B7"/>
    <mergeCell ref="B8:B12"/>
    <mergeCell ref="B13:B17"/>
    <mergeCell ref="B18:B22"/>
    <mergeCell ref="B23:B27"/>
    <mergeCell ref="B48:B52"/>
    <mergeCell ref="B53:B57"/>
    <mergeCell ref="B58:B62"/>
    <mergeCell ref="B88:B92"/>
    <mergeCell ref="B28:B32"/>
    <mergeCell ref="B63:B67"/>
    <mergeCell ref="B68:B72"/>
    <mergeCell ref="B73:B77"/>
    <mergeCell ref="B78:B82"/>
    <mergeCell ref="B33:B37"/>
    <mergeCell ref="B38:B42"/>
    <mergeCell ref="B43:B47"/>
    <mergeCell ref="B83:B87"/>
  </mergeCells>
  <pageMargins left="0" right="0" top="0.55118110236220474" bottom="0.35433070866141736" header="0.31496062992125984" footer="0.31496062992125984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B1:T63"/>
  <sheetViews>
    <sheetView topLeftCell="B1" zoomScaleNormal="10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G24" sqref="G24"/>
    </sheetView>
  </sheetViews>
  <sheetFormatPr defaultColWidth="9.140625" defaultRowHeight="15" x14ac:dyDescent="0.2"/>
  <cols>
    <col min="1" max="1" width="1.85546875" style="7" customWidth="1"/>
    <col min="2" max="2" width="17.28515625" style="5" customWidth="1"/>
    <col min="3" max="3" width="19.7109375" style="6" customWidth="1"/>
    <col min="4" max="6" width="7.7109375" style="6" bestFit="1" customWidth="1"/>
    <col min="7" max="7" width="7.28515625" style="6" customWidth="1"/>
    <col min="8" max="19" width="6.7109375" style="9" customWidth="1"/>
    <col min="20" max="16384" width="9.140625" style="7"/>
  </cols>
  <sheetData>
    <row r="1" spans="2:20" ht="33" customHeight="1" x14ac:dyDescent="0.2">
      <c r="C1" s="37"/>
      <c r="D1" s="37"/>
      <c r="E1" s="37"/>
      <c r="F1" s="37"/>
      <c r="G1" s="37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38"/>
    </row>
    <row r="2" spans="2:20" x14ac:dyDescent="0.25">
      <c r="B2" s="8"/>
      <c r="C2" s="50" t="s">
        <v>18</v>
      </c>
      <c r="D2" s="50">
        <v>2025</v>
      </c>
      <c r="E2" s="50">
        <v>2024</v>
      </c>
      <c r="F2" s="50">
        <v>2023</v>
      </c>
      <c r="G2" s="51">
        <v>2022</v>
      </c>
      <c r="H2" s="51">
        <v>2021</v>
      </c>
      <c r="I2" s="51">
        <v>2020</v>
      </c>
      <c r="J2" s="51">
        <v>2019</v>
      </c>
      <c r="K2" s="51">
        <v>2018</v>
      </c>
      <c r="L2" s="51">
        <v>2017</v>
      </c>
      <c r="M2" s="51">
        <v>2016</v>
      </c>
      <c r="N2" s="51">
        <v>2015</v>
      </c>
      <c r="O2" s="51">
        <v>2014</v>
      </c>
      <c r="P2" s="51">
        <v>2013</v>
      </c>
      <c r="Q2" s="51">
        <v>2012</v>
      </c>
      <c r="R2" s="51">
        <v>2011</v>
      </c>
      <c r="S2" s="51">
        <v>2010</v>
      </c>
      <c r="T2" s="38"/>
    </row>
    <row r="3" spans="2:20" ht="14.45" customHeight="1" x14ac:dyDescent="0.25">
      <c r="B3" s="64" t="s">
        <v>20</v>
      </c>
      <c r="C3" s="54" t="s">
        <v>0</v>
      </c>
      <c r="D3" s="57">
        <f>SUM(D8,D13,D23,D28,D33,D38,D43,D48,D53,D58,D63,D68,D73,D78)</f>
        <v>19</v>
      </c>
      <c r="E3" s="57">
        <f>SUM(E8,E13,MTF!E18,E23,E28,E33,E38,E43,E48,E53,E58,E63,E68,E73,E78)</f>
        <v>22</v>
      </c>
      <c r="F3" s="57">
        <f>SUM(F8,F13,MTF!F18,F23,F28,F33,F38,F43,F48,F53,F58,F63,F68,F73,F78)</f>
        <v>17</v>
      </c>
      <c r="G3" s="57">
        <f>SUM(G8,G13,MTF!G18,G23,G28,G33,G38,G43,G48,G53,G58,G63,G68,G73,G78)</f>
        <v>16</v>
      </c>
      <c r="H3" s="57">
        <f>SUM(H8,H13,MTF!H18,H23,H28,H33,H38,H43,H48,H53,H58,H63,H68,H73,H78)</f>
        <v>14</v>
      </c>
      <c r="I3" s="57">
        <f>SUM(I8,I13,MTF!I18,I23,I28,I33,I38,I43,I48,I53,I58,I63,I68,I73,I78)</f>
        <v>13</v>
      </c>
      <c r="J3" s="57">
        <f>SUM(J8,J13,MTF!J18,J23,J28,J33,J38,J43,J48,J53,J58,J63,J68,J73,J78)</f>
        <v>10</v>
      </c>
      <c r="K3" s="57">
        <f>SUM(K8,K13,MTF!K18,K23,K28,K33,K38,K43,K48,K53,K58,K63,K68,K73,K78)</f>
        <v>9</v>
      </c>
      <c r="L3" s="57">
        <f>SUM(L8,L13,MTF!L18,L23,L28,L33,L38,L43,L48,L53,L58,L63,L68,L73,L78)</f>
        <v>8</v>
      </c>
      <c r="M3" s="57">
        <f>SUM(M8,M13,MTF!M18,M23,M28,M33,M38,M43,M48,M53,M58,M63,M68,M73,M78)</f>
        <v>5</v>
      </c>
      <c r="N3" s="57">
        <f>SUM(N8,N13,MTF!N18,N23,N28,N33,N38,N43,N48,N53,N58,N63,N68,N73,N78)</f>
        <v>5</v>
      </c>
      <c r="O3" s="57">
        <f>SUM(O8,O13,MTF!O18,O23,O28,O33,O38,O43,O48,O53,O58,O63,O68,O73,O78)</f>
        <v>4</v>
      </c>
      <c r="P3" s="57">
        <f>SUM(P8,P13,MTF!P18,P23,P28,P33,P38,P43,P48,P53,P58,P63,P68,P73,P78)</f>
        <v>2</v>
      </c>
      <c r="Q3" s="57">
        <f>SUM(Q8,Q13,MTF!Q18,Q23,Q28,Q33,Q38,Q43,Q48,Q53,Q58,Q63,Q68,Q73,Q78)</f>
        <v>0</v>
      </c>
      <c r="R3" s="57">
        <f>SUM(R8,R13,MTF!R18,R23,R28,R33,R38,R43,R48,R53,R58,R63,R68,R73,R78)</f>
        <v>0</v>
      </c>
      <c r="S3" s="57">
        <f>SUM(S8,S13,MTF!S18,S23,S28,S33,S38,S43,S48,S53,S58,S63,S68,S73,S78)</f>
        <v>0</v>
      </c>
      <c r="T3" s="38"/>
    </row>
    <row r="4" spans="2:20" x14ac:dyDescent="0.25">
      <c r="B4" s="65"/>
      <c r="C4" s="55" t="s">
        <v>1</v>
      </c>
      <c r="D4" s="58">
        <f>SUM(D9,D14,D24,D29,D34,D39,D44,D49,D54,D59,D64,D69,D74,D79)</f>
        <v>4</v>
      </c>
      <c r="E4" s="58">
        <f>SUM(E9,E14,MTF!E19,E24,E29,E34,E39,E44,E49,E54,E59,E64,E69,E74,E79)</f>
        <v>7</v>
      </c>
      <c r="F4" s="58">
        <f>SUM(F9,F14,MTF!F19,F24,F29,F34,F39,F44,F49,F54,F59,F64,F69,F74,F79)</f>
        <v>10</v>
      </c>
      <c r="G4" s="58">
        <f>SUM(G9,G14,MTF!G19,G24,G29,G34,G39,G44,G49,G54,G59,G64,G69,G74,G79)</f>
        <v>8</v>
      </c>
      <c r="H4" s="58">
        <f>SUM(H9,H14,MTF!H19,H24,H29,H34,H39,H44,H49,H54,H59,H64,H69,H74,H79)</f>
        <v>9</v>
      </c>
      <c r="I4" s="58">
        <f>SUM(I9,I14,MTF!I19,I24,I29,I34,I39,I44,I49,I54,I59,I64,I69,I74,I79)</f>
        <v>9</v>
      </c>
      <c r="J4" s="58">
        <f>SUM(J9,J14,MTF!J19,J24,J29,J34,J39,J44,J49,J54,J59,J64,J69,J74,J79)</f>
        <v>8</v>
      </c>
      <c r="K4" s="58">
        <f>SUM(K9,K14,MTF!K19,K24,K29,K34,K39,K44,K49,K54,K59,K64,K69,K74,K79)</f>
        <v>4</v>
      </c>
      <c r="L4" s="58">
        <f>SUM(L9,L14,MTF!L19,L24,L29,L34,L39,L44,L49,L54,L59,L64,L69,L74,L79)</f>
        <v>4</v>
      </c>
      <c r="M4" s="58">
        <f>SUM(M9,M14,MTF!M19,M24,M29,M34,M39,M44,M49,M54,M59,M64,M69,M74,M79)</f>
        <v>5</v>
      </c>
      <c r="N4" s="58">
        <f>SUM(N9,N14,MTF!N19,N24,N29,N34,N39,N44,N49,N54,N59,N64,N69,N74,N79)</f>
        <v>3</v>
      </c>
      <c r="O4" s="58">
        <f>SUM(O9,O14,MTF!O19,O24,O29,O34,O39,O44,O49,O54,O59,O64,O69,O74,O79)</f>
        <v>1</v>
      </c>
      <c r="P4" s="58">
        <f>SUM(P9,P14,MTF!P19,P24,P29,P34,P39,P44,P49,P54,P59,P64,P69,P74,P79)</f>
        <v>1</v>
      </c>
      <c r="Q4" s="58">
        <f>SUM(Q9,Q14,MTF!Q19,Q24,Q29,Q34,Q39,Q44,Q49,Q54,Q59,Q64,Q69,Q74,Q79)</f>
        <v>2</v>
      </c>
      <c r="R4" s="58">
        <f>SUM(R9,R14,MTF!R19,R24,R29,R34,R39,R44,R49,R54,R59,R64,R69,R74,R79)</f>
        <v>0</v>
      </c>
      <c r="S4" s="58">
        <f>SUM(S9,S14,MTF!S19,S24,S29,S34,S39,S44,S49,S54,S59,S64,S69,S74,S79)</f>
        <v>0</v>
      </c>
      <c r="T4" s="38"/>
    </row>
    <row r="5" spans="2:20" x14ac:dyDescent="0.25">
      <c r="B5" s="65"/>
      <c r="C5" s="55" t="s">
        <v>44</v>
      </c>
      <c r="D5" s="58">
        <f>SUM(D80,D75,D70,D65,D60,D55,D50,D45,D40,D35,D30,D25,D15,D10)</f>
        <v>7</v>
      </c>
      <c r="E5" s="58">
        <f>SUM(E80,E75,E70,E65,E60,E55,E50,E45,E40,E35,E30,E25,MTF!E20,E15,E10)</f>
        <v>8</v>
      </c>
      <c r="F5" s="58">
        <f>SUM(F80,F75,F70,F65,F60,F55,F50,F45,F40,F35,F30,F25,MTF!F20,F15,F10)</f>
        <v>10</v>
      </c>
      <c r="G5" s="58">
        <f>SUM(G80,G75,G70,G65,G60,G55,G50,G45,G40,G35,G30,G25,MTF!G20,G15,G10)</f>
        <v>9</v>
      </c>
      <c r="H5" s="58">
        <f>SUM(H80,H75,H70,H65,H60,H55,H50,H45,H40,H35,H30,H25,MTF!H20,H15,H10)</f>
        <v>8</v>
      </c>
      <c r="I5" s="58">
        <f>SUM(I80,I75,I70,I65,I60,I55,I50,I45,I40,I35,I30,I25,MTF!I20,I15,I10)</f>
        <v>8</v>
      </c>
      <c r="J5" s="58">
        <f>SUM(J80,J75,J70,J65,J60,J55,J50,J45,J40,J35,J30,J25,MTF!J20,J15,J10)</f>
        <v>12</v>
      </c>
      <c r="K5" s="58">
        <f>SUM(K80,K75,K70,K65,K60,K55,K50,K45,K40,K35,K30,K25,MTF!K20,K15,K10)</f>
        <v>12</v>
      </c>
      <c r="L5" s="58">
        <f>SUM(L80,L75,L70,L65,L60,L55,L50,L45,L40,L35,L30,L25,MTF!L20,L15,L10)</f>
        <v>5</v>
      </c>
      <c r="M5" s="58">
        <f>SUM(M80,M75,M70,M65,M60,M55,M50,M45,M40,M35,M30,M25,MTF!M20,M15,M10)</f>
        <v>5</v>
      </c>
      <c r="N5" s="58">
        <f>SUM(N80,N75,N70,N65,N60,N55,N50,N45,N40,N35,N30,N25,MTF!N20,N15,N10)</f>
        <v>5</v>
      </c>
      <c r="O5" s="58">
        <f>SUM(O80,O75,O70,O65,O60,O55,O50,O45,O40,O35,O30,O25,MTF!O20,O15,O10)</f>
        <v>5</v>
      </c>
      <c r="P5" s="58">
        <f>SUM(P80,P75,P70,P65,P60,P55,P50,P45,P40,P35,P30,P25,MTF!P20,P15,P10)</f>
        <v>4</v>
      </c>
      <c r="Q5" s="58">
        <f>SUM(Q80,Q75,Q70,Q65,Q60,Q55,Q50,Q45,Q40,Q35,Q30,Q25,MTF!Q20,Q15,Q10)</f>
        <v>4</v>
      </c>
      <c r="R5" s="58">
        <f>SUM(R80,R75,R70,R65,R60,R55,R50,R45,R40,R35,R30,R25,MTF!R20,R15,R10)</f>
        <v>0</v>
      </c>
      <c r="S5" s="58">
        <f>SUM(S80,S75,S70,S65,S60,S55,S50,S45,S40,S35,S30,S25,MTF!S20,S15,S10)</f>
        <v>0</v>
      </c>
      <c r="T5" s="38"/>
    </row>
    <row r="6" spans="2:20" x14ac:dyDescent="0.25">
      <c r="B6" s="65"/>
      <c r="C6" s="55" t="s">
        <v>2</v>
      </c>
      <c r="D6" s="58">
        <f>SUM(D11,D16,D26,D31,D36,D41,D46,D51,D56,D61,D66,D71,D76,D81)</f>
        <v>13</v>
      </c>
      <c r="E6" s="58">
        <f>SUM(E11,E16,MTF!E21,E26,E31,E36,E41,E46,E51,E56,E61,E66,E71,E76,E81)</f>
        <v>19</v>
      </c>
      <c r="F6" s="58">
        <f>SUM(F11,F16,MTF!F21,F26,F31,F36,F41,F46,F51,F56,F61,F66,F71,F76,F81)</f>
        <v>19</v>
      </c>
      <c r="G6" s="58">
        <f>SUM(G11,G16,MTF!G21,G26,G31,G36,G41,G46,G51,G56,G61,G66,G71,G76,G81)</f>
        <v>21</v>
      </c>
      <c r="H6" s="58">
        <f>SUM(H11,H16,MTF!H21,H26,H31,H36,H41,H46,H51,H56,H61,H66,H71,H76,H81)</f>
        <v>17</v>
      </c>
      <c r="I6" s="58">
        <f>SUM(I11,I16,MTF!I21,I26,I31,I36,I41,I46,I51,I56,I61,I66,I71,I76,I81)</f>
        <v>15</v>
      </c>
      <c r="J6" s="58">
        <f>SUM(J11,J16,MTF!J21,J26,J31,J36,J41,J46,J51,J56,J61,J66,J71,J76,J81)</f>
        <v>11</v>
      </c>
      <c r="K6" s="58">
        <f>SUM(K11,K16,MTF!K21,K26,K31,K36,K41,K46,K51,K56,K61,K66,K71,K76,K81)</f>
        <v>9</v>
      </c>
      <c r="L6" s="58">
        <f>SUM(L11,L16,MTF!L21,L26,L31,L36,L41,L46,L51,L56,L61,L66,L71,L76,L81)</f>
        <v>8</v>
      </c>
      <c r="M6" s="58">
        <f>SUM(M11,M16,MTF!M21,M26,M31,M36,M41,M46,M51,M56,M61,M66,M71,M76,M81)</f>
        <v>3</v>
      </c>
      <c r="N6" s="58">
        <f>SUM(N11,N16,MTF!N21,N26,N31,N36,N41,N46,N51,N56,N61,N66,N71,N76,N81)</f>
        <v>2</v>
      </c>
      <c r="O6" s="58">
        <f>SUM(O11,O16,MTF!O21,O26,O31,O36,O41,O46,O51,O56,O61,O66,O71,O76,O81)</f>
        <v>0</v>
      </c>
      <c r="P6" s="58">
        <f>SUM(P11,P16,MTF!P21,P26,P31,P36,P41,P46,P51,P56,P61,P66,P71,P76,P81)</f>
        <v>0</v>
      </c>
      <c r="Q6" s="58">
        <f>SUM(Q11,Q16,MTF!Q21,Q26,Q31,Q36,Q41,Q46,Q51,Q56,Q61,Q66,Q71,Q76,Q81)</f>
        <v>0</v>
      </c>
      <c r="R6" s="58">
        <f>SUM(R11,R16,MTF!R21,R26,R31,R36,R41,R46,R51,R56,R61,R66,R71,R76,R81)</f>
        <v>0</v>
      </c>
      <c r="S6" s="58">
        <f>SUM(S11,S16,MTF!S21,S26,S31,S36,S41,S46,S51,S56,S61,S66,S71,S76,S81)</f>
        <v>0</v>
      </c>
      <c r="T6" s="38"/>
    </row>
    <row r="7" spans="2:20" x14ac:dyDescent="0.25">
      <c r="B7" s="66"/>
      <c r="C7" s="56" t="s">
        <v>3</v>
      </c>
      <c r="D7" s="59">
        <f>SUM(D82,D77,D72,D67,D62,D57,D52,D47,D42,D37,D32,D27,MTF!D22,D17,D12)</f>
        <v>0</v>
      </c>
      <c r="E7" s="59">
        <f>SUM(E82,E77,E72,E67,E62,E57,E52,E47,E42,E37,E32,E27,MTF!E22,E17,E12)</f>
        <v>0</v>
      </c>
      <c r="F7" s="59">
        <f>SUM(F82,F77,F72,F67,F62,F57,F52,F47,F42,F37,F32,F27,MTF!F22,F17,F12)</f>
        <v>0</v>
      </c>
      <c r="G7" s="59">
        <f>SUM(G82,G77,G72,G67,G62,G57,G52,G47,G42,G37,G32,G27,MTF!G22,G17,G12)</f>
        <v>0</v>
      </c>
      <c r="H7" s="59">
        <f>SUM(H82,H77,H72,H67,H62,H57,H52,H47,H42,H37,H32,H27,MTF!H22,H17,H12)</f>
        <v>0</v>
      </c>
      <c r="I7" s="59">
        <f>SUM(I82,I77,I72,I67,I62,I57,I52,I47,I42,I37,I32,I27,MTF!I22,I17,I12)</f>
        <v>1</v>
      </c>
      <c r="J7" s="59">
        <f>SUM(J82,J77,J72,J67,J62,J57,J52,J47,J42,J37,J32,J27,MTF!J22,J17,J12)</f>
        <v>2</v>
      </c>
      <c r="K7" s="59">
        <f>SUM(K82,K77,K72,K67,K62,K57,K52,K47,K42,K37,K32,K27,MTF!K22,K17,K12)</f>
        <v>0</v>
      </c>
      <c r="L7" s="59">
        <f>SUM(L82,L77,L72,L67,L62,L57,L52,L47,L42,L37,L32,L27,MTF!L22,L17,L12)</f>
        <v>0</v>
      </c>
      <c r="M7" s="59">
        <f>SUM(M82,M77,M72,M67,M62,M57,M52,M47,M42,M37,M32,M27,MTF!M22,M17,M12)</f>
        <v>0</v>
      </c>
      <c r="N7" s="59">
        <f>SUM(N82,N77,N72,N67,N62,N57,N52,N47,N42,N37,N32,N27,MTF!N22,N17,N12)</f>
        <v>0</v>
      </c>
      <c r="O7" s="59">
        <f>SUM(O82,O77,O72,O67,O62,O57,O52,O47,O42,O37,O32,O27,MTF!O22,O17,O12)</f>
        <v>0</v>
      </c>
      <c r="P7" s="59">
        <f>SUM(P82,P77,P72,P67,P62,P57,P52,P47,P42,P37,P32,P27,MTF!P22,P17,P12)</f>
        <v>0</v>
      </c>
      <c r="Q7" s="59">
        <f>SUM(Q82,Q77,Q72,Q67,Q62,Q57,Q52,Q47,Q42,Q37,Q32,Q27,MTF!Q22,Q17,Q12)</f>
        <v>0</v>
      </c>
      <c r="R7" s="59">
        <f>SUM(R82,R77,R72,R67,R62,R57,R52,R47,R42,R37,R32,R27,MTF!R22,R17,R12)</f>
        <v>0</v>
      </c>
      <c r="S7" s="59">
        <f>SUM(S82,S77,S72,S67,S62,S57,S52,S47,S42,S37,S32,S27,MTF!S22,S17,S12)</f>
        <v>0</v>
      </c>
      <c r="T7" s="38"/>
    </row>
    <row r="8" spans="2:20" ht="15" customHeight="1" x14ac:dyDescent="0.25">
      <c r="B8" s="64" t="s">
        <v>49</v>
      </c>
      <c r="C8" s="54" t="s">
        <v>0</v>
      </c>
      <c r="D8" s="39">
        <v>9</v>
      </c>
      <c r="E8" s="39">
        <v>9</v>
      </c>
      <c r="F8" s="39">
        <v>7</v>
      </c>
      <c r="G8" s="39">
        <v>6</v>
      </c>
      <c r="H8" s="40">
        <v>5</v>
      </c>
      <c r="I8" s="40">
        <v>5</v>
      </c>
      <c r="J8" s="40">
        <v>3</v>
      </c>
      <c r="K8" s="40">
        <v>3</v>
      </c>
      <c r="L8" s="40">
        <v>3</v>
      </c>
      <c r="M8" s="40">
        <v>3</v>
      </c>
      <c r="N8" s="40">
        <v>3</v>
      </c>
      <c r="O8" s="40">
        <v>3</v>
      </c>
      <c r="P8" s="40">
        <v>2</v>
      </c>
      <c r="Q8" s="40"/>
      <c r="R8" s="40"/>
      <c r="S8" s="40"/>
      <c r="T8" s="38"/>
    </row>
    <row r="9" spans="2:20" x14ac:dyDescent="0.25">
      <c r="B9" s="65"/>
      <c r="C9" s="55" t="s">
        <v>1</v>
      </c>
      <c r="D9" s="41">
        <v>1</v>
      </c>
      <c r="E9" s="41">
        <v>1</v>
      </c>
      <c r="F9" s="41">
        <v>3</v>
      </c>
      <c r="G9" s="41">
        <v>3</v>
      </c>
      <c r="H9" s="42">
        <v>3</v>
      </c>
      <c r="I9" s="42">
        <v>4</v>
      </c>
      <c r="J9" s="42">
        <v>3</v>
      </c>
      <c r="K9" s="42">
        <v>2</v>
      </c>
      <c r="L9" s="42">
        <v>2</v>
      </c>
      <c r="M9" s="42">
        <v>2</v>
      </c>
      <c r="N9" s="42">
        <v>2</v>
      </c>
      <c r="O9" s="42"/>
      <c r="P9" s="42"/>
      <c r="Q9" s="42">
        <v>2</v>
      </c>
      <c r="R9" s="42"/>
      <c r="S9" s="42"/>
      <c r="T9" s="38"/>
    </row>
    <row r="10" spans="2:20" x14ac:dyDescent="0.25">
      <c r="B10" s="65"/>
      <c r="C10" s="55" t="s">
        <v>44</v>
      </c>
      <c r="D10" s="41">
        <v>4</v>
      </c>
      <c r="E10" s="41">
        <v>4</v>
      </c>
      <c r="F10" s="41">
        <v>4</v>
      </c>
      <c r="G10" s="41">
        <v>2</v>
      </c>
      <c r="H10" s="42">
        <v>2</v>
      </c>
      <c r="I10" s="42">
        <v>2</v>
      </c>
      <c r="J10" s="42">
        <v>3</v>
      </c>
      <c r="K10" s="42">
        <v>4</v>
      </c>
      <c r="L10" s="42">
        <v>3</v>
      </c>
      <c r="M10" s="42">
        <v>2</v>
      </c>
      <c r="N10" s="42">
        <v>2</v>
      </c>
      <c r="O10" s="42">
        <v>3</v>
      </c>
      <c r="P10" s="42">
        <v>2</v>
      </c>
      <c r="Q10" s="42">
        <v>2</v>
      </c>
      <c r="R10" s="42"/>
      <c r="S10" s="42"/>
      <c r="T10" s="38"/>
    </row>
    <row r="11" spans="2:20" x14ac:dyDescent="0.25">
      <c r="B11" s="65"/>
      <c r="C11" s="55" t="s">
        <v>2</v>
      </c>
      <c r="D11" s="41">
        <v>3</v>
      </c>
      <c r="E11" s="41">
        <v>3</v>
      </c>
      <c r="F11" s="41">
        <v>4</v>
      </c>
      <c r="G11" s="41">
        <v>5</v>
      </c>
      <c r="H11" s="42">
        <v>4</v>
      </c>
      <c r="I11" s="42">
        <v>4</v>
      </c>
      <c r="J11" s="42">
        <v>3</v>
      </c>
      <c r="K11" s="42">
        <v>4</v>
      </c>
      <c r="L11" s="42">
        <v>4</v>
      </c>
      <c r="M11" s="42">
        <v>1</v>
      </c>
      <c r="N11" s="42">
        <v>1</v>
      </c>
      <c r="O11" s="42"/>
      <c r="P11" s="42"/>
      <c r="Q11" s="42"/>
      <c r="R11" s="42"/>
      <c r="S11" s="42"/>
      <c r="T11" s="38"/>
    </row>
    <row r="12" spans="2:20" x14ac:dyDescent="0.25">
      <c r="B12" s="66"/>
      <c r="C12" s="56" t="s">
        <v>45</v>
      </c>
      <c r="D12" s="43">
        <v>0</v>
      </c>
      <c r="E12" s="43">
        <v>0</v>
      </c>
      <c r="F12" s="43">
        <v>0</v>
      </c>
      <c r="G12" s="43">
        <v>0</v>
      </c>
      <c r="H12" s="44">
        <v>0</v>
      </c>
      <c r="I12" s="44"/>
      <c r="J12" s="44">
        <v>2</v>
      </c>
      <c r="K12" s="44"/>
      <c r="L12" s="44"/>
      <c r="M12" s="44"/>
      <c r="N12" s="44"/>
      <c r="O12" s="44"/>
      <c r="P12" s="44"/>
      <c r="Q12" s="44"/>
      <c r="R12" s="44"/>
      <c r="S12" s="44"/>
      <c r="T12" s="38"/>
    </row>
    <row r="13" spans="2:20" x14ac:dyDescent="0.25">
      <c r="B13" s="64" t="s">
        <v>19</v>
      </c>
      <c r="C13" s="54" t="s">
        <v>0</v>
      </c>
      <c r="D13" s="39">
        <v>10</v>
      </c>
      <c r="E13" s="39">
        <v>10</v>
      </c>
      <c r="F13" s="39">
        <v>9</v>
      </c>
      <c r="G13" s="39">
        <v>9</v>
      </c>
      <c r="H13" s="40">
        <v>8</v>
      </c>
      <c r="I13" s="40">
        <v>8</v>
      </c>
      <c r="J13" s="40">
        <v>7</v>
      </c>
      <c r="K13" s="40">
        <v>6</v>
      </c>
      <c r="L13" s="40">
        <v>5</v>
      </c>
      <c r="M13" s="40">
        <v>2</v>
      </c>
      <c r="N13" s="40">
        <v>2</v>
      </c>
      <c r="O13" s="40">
        <v>1</v>
      </c>
      <c r="P13" s="40"/>
      <c r="Q13" s="40"/>
      <c r="R13" s="40"/>
      <c r="S13" s="40"/>
      <c r="T13" s="38"/>
    </row>
    <row r="14" spans="2:20" x14ac:dyDescent="0.25">
      <c r="B14" s="65"/>
      <c r="C14" s="55" t="s">
        <v>1</v>
      </c>
      <c r="D14" s="41">
        <v>3</v>
      </c>
      <c r="E14" s="41">
        <v>3</v>
      </c>
      <c r="F14" s="41">
        <v>4</v>
      </c>
      <c r="G14" s="41">
        <v>3</v>
      </c>
      <c r="H14" s="42">
        <v>4</v>
      </c>
      <c r="I14" s="42">
        <v>2</v>
      </c>
      <c r="J14" s="42">
        <v>2</v>
      </c>
      <c r="K14" s="42">
        <v>1</v>
      </c>
      <c r="L14" s="42">
        <v>1</v>
      </c>
      <c r="M14" s="42">
        <v>3</v>
      </c>
      <c r="N14" s="42">
        <v>1</v>
      </c>
      <c r="O14" s="42">
        <v>1</v>
      </c>
      <c r="P14" s="42">
        <v>1</v>
      </c>
      <c r="Q14" s="42"/>
      <c r="R14" s="42"/>
      <c r="S14" s="42"/>
      <c r="T14" s="38"/>
    </row>
    <row r="15" spans="2:20" x14ac:dyDescent="0.25">
      <c r="B15" s="65"/>
      <c r="C15" s="55" t="s">
        <v>44</v>
      </c>
      <c r="D15" s="41">
        <v>3</v>
      </c>
      <c r="E15" s="41">
        <v>3</v>
      </c>
      <c r="F15" s="41">
        <v>3</v>
      </c>
      <c r="G15" s="41">
        <v>3</v>
      </c>
      <c r="H15" s="42">
        <v>2</v>
      </c>
      <c r="I15" s="42">
        <v>3</v>
      </c>
      <c r="J15" s="42">
        <v>5</v>
      </c>
      <c r="K15" s="42">
        <v>4</v>
      </c>
      <c r="L15" s="42">
        <v>1</v>
      </c>
      <c r="M15" s="42">
        <v>1</v>
      </c>
      <c r="N15" s="42">
        <v>1</v>
      </c>
      <c r="O15" s="42"/>
      <c r="P15" s="42"/>
      <c r="Q15" s="42">
        <v>1</v>
      </c>
      <c r="R15" s="42"/>
      <c r="S15" s="42"/>
      <c r="T15" s="38"/>
    </row>
    <row r="16" spans="2:20" x14ac:dyDescent="0.25">
      <c r="B16" s="65"/>
      <c r="C16" s="55" t="s">
        <v>2</v>
      </c>
      <c r="D16" s="41">
        <v>10</v>
      </c>
      <c r="E16" s="41">
        <v>10</v>
      </c>
      <c r="F16" s="41">
        <v>9</v>
      </c>
      <c r="G16" s="41">
        <v>10</v>
      </c>
      <c r="H16" s="42">
        <v>9</v>
      </c>
      <c r="I16" s="42">
        <v>8</v>
      </c>
      <c r="J16" s="42">
        <v>6</v>
      </c>
      <c r="K16" s="42">
        <v>4</v>
      </c>
      <c r="L16" s="42">
        <v>4</v>
      </c>
      <c r="M16" s="42">
        <v>2</v>
      </c>
      <c r="N16" s="42">
        <v>1</v>
      </c>
      <c r="O16" s="42"/>
      <c r="P16" s="42"/>
      <c r="Q16" s="42"/>
      <c r="R16" s="42"/>
      <c r="S16" s="42"/>
      <c r="T16" s="38"/>
    </row>
    <row r="17" spans="2:20" x14ac:dyDescent="0.25">
      <c r="B17" s="66"/>
      <c r="C17" s="56" t="s">
        <v>45</v>
      </c>
      <c r="D17" s="43">
        <v>0</v>
      </c>
      <c r="E17" s="43">
        <v>0</v>
      </c>
      <c r="F17" s="43">
        <v>0</v>
      </c>
      <c r="G17" s="43">
        <v>0</v>
      </c>
      <c r="H17" s="44">
        <v>0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38"/>
    </row>
    <row r="18" spans="2:20" ht="15" customHeight="1" x14ac:dyDescent="0.2">
      <c r="C18" s="37"/>
      <c r="D18" s="37"/>
      <c r="E18" s="37"/>
      <c r="F18" s="37"/>
      <c r="G18" s="37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38"/>
    </row>
    <row r="19" spans="2:20" x14ac:dyDescent="0.2">
      <c r="C19" s="37"/>
      <c r="D19" s="37"/>
      <c r="E19" s="37"/>
      <c r="F19" s="37"/>
      <c r="G19" s="37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38"/>
    </row>
    <row r="20" spans="2:20" x14ac:dyDescent="0.2">
      <c r="C20" s="37"/>
      <c r="D20" s="37"/>
      <c r="E20" s="37"/>
      <c r="F20" s="37"/>
      <c r="G20" s="37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38"/>
    </row>
    <row r="21" spans="2:20" x14ac:dyDescent="0.2">
      <c r="C21" s="37"/>
      <c r="D21" s="37"/>
      <c r="E21" s="37"/>
      <c r="F21" s="37"/>
      <c r="G21" s="37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38"/>
    </row>
    <row r="22" spans="2:20" x14ac:dyDescent="0.2">
      <c r="C22" s="37"/>
      <c r="D22" s="37"/>
      <c r="E22" s="37"/>
      <c r="F22" s="37"/>
      <c r="G22" s="37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38"/>
    </row>
    <row r="23" spans="2:20" x14ac:dyDescent="0.2">
      <c r="C23" s="37"/>
      <c r="D23" s="37"/>
      <c r="E23" s="37"/>
      <c r="F23" s="37"/>
      <c r="G23" s="37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38"/>
    </row>
    <row r="24" spans="2:20" x14ac:dyDescent="0.2">
      <c r="C24" s="37"/>
      <c r="D24" s="37"/>
      <c r="E24" s="37"/>
      <c r="F24" s="37"/>
      <c r="G24" s="37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38"/>
    </row>
    <row r="25" spans="2:20" x14ac:dyDescent="0.2">
      <c r="C25" s="37"/>
      <c r="D25" s="37"/>
      <c r="E25" s="37"/>
      <c r="F25" s="37"/>
      <c r="G25" s="37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38"/>
    </row>
    <row r="26" spans="2:20" x14ac:dyDescent="0.2">
      <c r="C26" s="37"/>
      <c r="D26" s="37"/>
      <c r="E26" s="37"/>
      <c r="F26" s="37"/>
      <c r="G26" s="37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38"/>
    </row>
    <row r="27" spans="2:20" x14ac:dyDescent="0.2">
      <c r="C27" s="37"/>
      <c r="D27" s="37"/>
      <c r="E27" s="37"/>
      <c r="F27" s="37"/>
      <c r="G27" s="37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38"/>
    </row>
    <row r="28" spans="2:20" x14ac:dyDescent="0.2">
      <c r="C28" s="37"/>
      <c r="D28" s="37"/>
      <c r="E28" s="37"/>
      <c r="F28" s="37"/>
      <c r="G28" s="37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38"/>
    </row>
    <row r="29" spans="2:20" x14ac:dyDescent="0.2">
      <c r="C29" s="37"/>
      <c r="D29" s="37"/>
      <c r="E29" s="37"/>
      <c r="F29" s="37"/>
      <c r="G29" s="37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38"/>
    </row>
    <row r="30" spans="2:20" x14ac:dyDescent="0.2">
      <c r="C30" s="37"/>
      <c r="D30" s="37"/>
      <c r="E30" s="37"/>
      <c r="F30" s="37"/>
      <c r="G30" s="37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38"/>
    </row>
    <row r="31" spans="2:20" x14ac:dyDescent="0.2">
      <c r="C31" s="37"/>
      <c r="D31" s="37"/>
      <c r="E31" s="37"/>
      <c r="F31" s="37"/>
      <c r="G31" s="37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38"/>
    </row>
    <row r="32" spans="2:20" x14ac:dyDescent="0.2">
      <c r="C32" s="37"/>
      <c r="D32" s="37"/>
      <c r="E32" s="37"/>
      <c r="F32" s="37"/>
      <c r="G32" s="37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38"/>
    </row>
    <row r="33" spans="3:20" x14ac:dyDescent="0.2">
      <c r="C33" s="37"/>
      <c r="D33" s="37"/>
      <c r="E33" s="37"/>
      <c r="F33" s="37"/>
      <c r="G33" s="37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38"/>
    </row>
    <row r="34" spans="3:20" x14ac:dyDescent="0.2">
      <c r="C34" s="37"/>
      <c r="D34" s="37"/>
      <c r="E34" s="37"/>
      <c r="F34" s="37"/>
      <c r="G34" s="37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38"/>
    </row>
    <row r="35" spans="3:20" x14ac:dyDescent="0.2">
      <c r="C35" s="37"/>
      <c r="D35" s="37"/>
      <c r="E35" s="37"/>
      <c r="F35" s="37"/>
      <c r="G35" s="37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38"/>
    </row>
    <row r="36" spans="3:20" x14ac:dyDescent="0.2">
      <c r="C36" s="37"/>
      <c r="D36" s="37"/>
      <c r="E36" s="37"/>
      <c r="F36" s="37"/>
      <c r="G36" s="37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38"/>
    </row>
    <row r="37" spans="3:20" x14ac:dyDescent="0.2">
      <c r="C37" s="37"/>
      <c r="D37" s="37"/>
      <c r="E37" s="37"/>
      <c r="F37" s="37"/>
      <c r="G37" s="37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38"/>
    </row>
    <row r="38" spans="3:20" x14ac:dyDescent="0.2">
      <c r="C38" s="37"/>
      <c r="D38" s="37"/>
      <c r="E38" s="37"/>
      <c r="F38" s="37"/>
      <c r="G38" s="37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38"/>
    </row>
    <row r="39" spans="3:20" x14ac:dyDescent="0.2">
      <c r="C39" s="37"/>
      <c r="D39" s="37"/>
      <c r="E39" s="37"/>
      <c r="F39" s="37"/>
      <c r="G39" s="37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38"/>
    </row>
    <row r="40" spans="3:20" x14ac:dyDescent="0.2">
      <c r="C40" s="37"/>
      <c r="D40" s="37"/>
      <c r="E40" s="37"/>
      <c r="F40" s="37"/>
      <c r="G40" s="37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38"/>
    </row>
    <row r="41" spans="3:20" x14ac:dyDescent="0.2">
      <c r="C41" s="37"/>
      <c r="D41" s="37"/>
      <c r="E41" s="37"/>
      <c r="F41" s="37"/>
      <c r="G41" s="37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38"/>
    </row>
    <row r="42" spans="3:20" x14ac:dyDescent="0.2">
      <c r="C42" s="37"/>
      <c r="D42" s="37"/>
      <c r="E42" s="37"/>
      <c r="F42" s="37"/>
      <c r="G42" s="37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38"/>
    </row>
    <row r="43" spans="3:20" x14ac:dyDescent="0.2">
      <c r="C43" s="37"/>
      <c r="D43" s="37"/>
      <c r="E43" s="37"/>
      <c r="F43" s="37"/>
      <c r="G43" s="37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38"/>
    </row>
    <row r="44" spans="3:20" x14ac:dyDescent="0.2">
      <c r="C44" s="37"/>
      <c r="D44" s="37"/>
      <c r="E44" s="37"/>
      <c r="F44" s="37"/>
      <c r="G44" s="37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38"/>
    </row>
    <row r="45" spans="3:20" x14ac:dyDescent="0.2">
      <c r="C45" s="37"/>
      <c r="D45" s="37"/>
      <c r="E45" s="37"/>
      <c r="F45" s="37"/>
      <c r="G45" s="37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38"/>
    </row>
    <row r="46" spans="3:20" x14ac:dyDescent="0.2">
      <c r="C46" s="37"/>
      <c r="D46" s="37"/>
      <c r="E46" s="37"/>
      <c r="F46" s="37"/>
      <c r="G46" s="37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38"/>
    </row>
    <row r="47" spans="3:20" x14ac:dyDescent="0.2">
      <c r="C47" s="37"/>
      <c r="D47" s="37"/>
      <c r="E47" s="37"/>
      <c r="F47" s="37"/>
      <c r="G47" s="37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38"/>
    </row>
    <row r="48" spans="3:20" x14ac:dyDescent="0.2">
      <c r="C48" s="37"/>
      <c r="D48" s="37"/>
      <c r="E48" s="37"/>
      <c r="F48" s="37"/>
      <c r="G48" s="37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38"/>
    </row>
    <row r="49" spans="3:20" x14ac:dyDescent="0.2">
      <c r="C49" s="37"/>
      <c r="D49" s="37"/>
      <c r="E49" s="37"/>
      <c r="F49" s="37"/>
      <c r="G49" s="37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38"/>
    </row>
    <row r="50" spans="3:20" x14ac:dyDescent="0.2">
      <c r="C50" s="37"/>
      <c r="D50" s="37"/>
      <c r="E50" s="37"/>
      <c r="F50" s="37"/>
      <c r="G50" s="37"/>
      <c r="H50" s="61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38"/>
    </row>
    <row r="51" spans="3:20" x14ac:dyDescent="0.2">
      <c r="C51" s="37"/>
      <c r="D51" s="37"/>
      <c r="E51" s="37"/>
      <c r="F51" s="37"/>
      <c r="G51" s="37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38"/>
    </row>
    <row r="52" spans="3:20" x14ac:dyDescent="0.2">
      <c r="C52" s="37"/>
      <c r="D52" s="37"/>
      <c r="E52" s="37"/>
      <c r="F52" s="37"/>
      <c r="G52" s="37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38"/>
    </row>
    <row r="53" spans="3:20" x14ac:dyDescent="0.2">
      <c r="C53" s="37"/>
      <c r="D53" s="37"/>
      <c r="E53" s="37"/>
      <c r="F53" s="37"/>
      <c r="G53" s="37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38"/>
    </row>
    <row r="54" spans="3:20" x14ac:dyDescent="0.2">
      <c r="C54" s="37"/>
      <c r="D54" s="37"/>
      <c r="E54" s="37"/>
      <c r="F54" s="37"/>
      <c r="G54" s="37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38"/>
    </row>
    <row r="55" spans="3:20" x14ac:dyDescent="0.2">
      <c r="C55" s="37"/>
      <c r="D55" s="37"/>
      <c r="E55" s="37"/>
      <c r="F55" s="37"/>
      <c r="G55" s="37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38"/>
    </row>
    <row r="56" spans="3:20" x14ac:dyDescent="0.2">
      <c r="C56" s="37"/>
      <c r="D56" s="37"/>
      <c r="E56" s="37"/>
      <c r="F56" s="37"/>
      <c r="G56" s="37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38"/>
    </row>
    <row r="57" spans="3:20" x14ac:dyDescent="0.2">
      <c r="C57" s="37"/>
      <c r="D57" s="37"/>
      <c r="E57" s="37"/>
      <c r="F57" s="37"/>
      <c r="G57" s="37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38"/>
    </row>
    <row r="58" spans="3:20" x14ac:dyDescent="0.2">
      <c r="C58" s="37"/>
      <c r="D58" s="37"/>
      <c r="E58" s="37"/>
      <c r="F58" s="37"/>
      <c r="G58" s="37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38"/>
    </row>
    <row r="59" spans="3:20" x14ac:dyDescent="0.2">
      <c r="C59" s="37"/>
      <c r="D59" s="37"/>
      <c r="E59" s="37"/>
      <c r="F59" s="37"/>
      <c r="G59" s="37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38"/>
    </row>
    <row r="60" spans="3:20" x14ac:dyDescent="0.2">
      <c r="C60" s="37"/>
      <c r="D60" s="37"/>
      <c r="E60" s="37"/>
      <c r="F60" s="37"/>
      <c r="G60" s="37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38"/>
    </row>
    <row r="61" spans="3:20" x14ac:dyDescent="0.2">
      <c r="C61" s="37"/>
      <c r="D61" s="37"/>
      <c r="E61" s="37"/>
      <c r="F61" s="37"/>
      <c r="G61" s="37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38"/>
    </row>
    <row r="62" spans="3:20" x14ac:dyDescent="0.2">
      <c r="C62" s="37"/>
      <c r="D62" s="37"/>
      <c r="E62" s="37"/>
      <c r="F62" s="37"/>
      <c r="G62" s="37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38"/>
    </row>
    <row r="63" spans="3:20" x14ac:dyDescent="0.2">
      <c r="C63" s="37"/>
      <c r="D63" s="37"/>
      <c r="E63" s="37"/>
      <c r="F63" s="37"/>
      <c r="G63" s="37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38"/>
    </row>
  </sheetData>
  <sheetProtection password="CC28" sheet="1" objects="1" scenarios="1"/>
  <sortState columnSort="1" ref="D1:O22">
    <sortCondition descending="1" ref="D2:O2"/>
  </sortState>
  <mergeCells count="3">
    <mergeCell ref="B3:B7"/>
    <mergeCell ref="B8:B12"/>
    <mergeCell ref="B13:B17"/>
  </mergeCells>
  <pageMargins left="0" right="0" top="0.55118110236220474" bottom="0.35433070866141736" header="0.31496062992125984" footer="0.31496062992125984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S36"/>
  <sheetViews>
    <sheetView topLeftCell="B1" zoomScaleNormal="10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F10" sqref="F10 F15 F20 F25 F30 F35 F40 F45 F50 F55 F60 F65 F70 F75 F80"/>
    </sheetView>
  </sheetViews>
  <sheetFormatPr defaultColWidth="9.140625" defaultRowHeight="15" x14ac:dyDescent="0.2"/>
  <cols>
    <col min="1" max="1" width="1.85546875" style="7" customWidth="1"/>
    <col min="2" max="2" width="17.28515625" style="5" customWidth="1"/>
    <col min="3" max="3" width="20.7109375" style="6" customWidth="1"/>
    <col min="4" max="6" width="7.7109375" style="6" bestFit="1" customWidth="1"/>
    <col min="7" max="7" width="6.42578125" style="6" bestFit="1" customWidth="1"/>
    <col min="8" max="19" width="6.7109375" style="9" customWidth="1"/>
    <col min="20" max="16384" width="9.140625" style="7"/>
  </cols>
  <sheetData>
    <row r="1" spans="2:19" ht="33" customHeight="1" x14ac:dyDescent="0.2">
      <c r="C1" s="37"/>
      <c r="D1" s="37"/>
      <c r="E1" s="37"/>
      <c r="F1" s="37"/>
      <c r="G1" s="37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2:19" x14ac:dyDescent="0.25">
      <c r="B2" s="8"/>
      <c r="C2" s="50" t="s">
        <v>18</v>
      </c>
      <c r="D2" s="50">
        <v>2025</v>
      </c>
      <c r="E2" s="50">
        <v>2024</v>
      </c>
      <c r="F2" s="50">
        <v>2023</v>
      </c>
      <c r="G2" s="51">
        <v>2022</v>
      </c>
      <c r="H2" s="51">
        <v>2021</v>
      </c>
      <c r="I2" s="51">
        <v>2020</v>
      </c>
      <c r="J2" s="51">
        <v>2019</v>
      </c>
      <c r="K2" s="51">
        <v>2018</v>
      </c>
      <c r="L2" s="51">
        <v>2017</v>
      </c>
      <c r="M2" s="51">
        <v>2016</v>
      </c>
      <c r="N2" s="51">
        <v>2015</v>
      </c>
      <c r="O2" s="51">
        <v>2014</v>
      </c>
      <c r="P2" s="51">
        <v>2013</v>
      </c>
      <c r="Q2" s="51">
        <v>2012</v>
      </c>
      <c r="R2" s="51">
        <v>2011</v>
      </c>
      <c r="S2" s="51">
        <v>2010</v>
      </c>
    </row>
    <row r="3" spans="2:19" ht="14.45" customHeight="1" x14ac:dyDescent="0.25">
      <c r="B3" s="64" t="s">
        <v>21</v>
      </c>
      <c r="C3" s="54" t="s">
        <v>0</v>
      </c>
      <c r="D3" s="57">
        <f>SUM(D8,D13,D18,D23,D28,D33,D38,D43,D48,D53,D58,D63,D68,D73,D78)</f>
        <v>3</v>
      </c>
      <c r="E3" s="57">
        <f t="shared" ref="E3:S3" si="0">SUM(E8,E13,E18,E23,E28,E33,E38,E43,E48,E53,E58,E63,E68,E73,E78)</f>
        <v>3</v>
      </c>
      <c r="F3" s="57">
        <f t="shared" si="0"/>
        <v>1</v>
      </c>
      <c r="G3" s="57">
        <f t="shared" si="0"/>
        <v>1</v>
      </c>
      <c r="H3" s="57">
        <f t="shared" si="0"/>
        <v>1</v>
      </c>
      <c r="I3" s="57">
        <f t="shared" si="0"/>
        <v>0</v>
      </c>
      <c r="J3" s="57">
        <f t="shared" si="0"/>
        <v>0</v>
      </c>
      <c r="K3" s="57">
        <f t="shared" si="0"/>
        <v>0</v>
      </c>
      <c r="L3" s="57">
        <f t="shared" si="0"/>
        <v>0</v>
      </c>
      <c r="M3" s="57">
        <f t="shared" si="0"/>
        <v>0</v>
      </c>
      <c r="N3" s="57">
        <f t="shared" si="0"/>
        <v>0</v>
      </c>
      <c r="O3" s="57">
        <f t="shared" si="0"/>
        <v>0</v>
      </c>
      <c r="P3" s="57">
        <f t="shared" si="0"/>
        <v>0</v>
      </c>
      <c r="Q3" s="57">
        <f t="shared" si="0"/>
        <v>0</v>
      </c>
      <c r="R3" s="57">
        <f t="shared" si="0"/>
        <v>0</v>
      </c>
      <c r="S3" s="57">
        <f t="shared" si="0"/>
        <v>0</v>
      </c>
    </row>
    <row r="4" spans="2:19" x14ac:dyDescent="0.25">
      <c r="B4" s="65"/>
      <c r="C4" s="55" t="s">
        <v>1</v>
      </c>
      <c r="D4" s="57">
        <f t="shared" ref="D4:S7" si="1">SUM(D9,D14,D19,D24,D29,D34,D39,D44,D49,D54,D59,D64,D69,D74,D79)</f>
        <v>9</v>
      </c>
      <c r="E4" s="57">
        <f t="shared" si="1"/>
        <v>9</v>
      </c>
      <c r="F4" s="57">
        <f t="shared" si="1"/>
        <v>8</v>
      </c>
      <c r="G4" s="57">
        <f t="shared" si="1"/>
        <v>5</v>
      </c>
      <c r="H4" s="57">
        <f t="shared" si="1"/>
        <v>4</v>
      </c>
      <c r="I4" s="57">
        <f t="shared" si="1"/>
        <v>5</v>
      </c>
      <c r="J4" s="57">
        <f t="shared" si="1"/>
        <v>4</v>
      </c>
      <c r="K4" s="57">
        <f t="shared" si="1"/>
        <v>1</v>
      </c>
      <c r="L4" s="57">
        <f t="shared" si="1"/>
        <v>1</v>
      </c>
      <c r="M4" s="57">
        <f t="shared" si="1"/>
        <v>0</v>
      </c>
      <c r="N4" s="57">
        <f t="shared" si="1"/>
        <v>0</v>
      </c>
      <c r="O4" s="57">
        <f t="shared" si="1"/>
        <v>0</v>
      </c>
      <c r="P4" s="57">
        <f t="shared" si="1"/>
        <v>0</v>
      </c>
      <c r="Q4" s="57">
        <f t="shared" si="1"/>
        <v>0</v>
      </c>
      <c r="R4" s="57">
        <f t="shared" si="1"/>
        <v>0</v>
      </c>
      <c r="S4" s="57">
        <f t="shared" si="1"/>
        <v>0</v>
      </c>
    </row>
    <row r="5" spans="2:19" x14ac:dyDescent="0.25">
      <c r="B5" s="65"/>
      <c r="C5" s="55" t="s">
        <v>44</v>
      </c>
      <c r="D5" s="57">
        <f t="shared" si="1"/>
        <v>14</v>
      </c>
      <c r="E5" s="57">
        <f t="shared" si="1"/>
        <v>13</v>
      </c>
      <c r="F5" s="57">
        <f t="shared" si="1"/>
        <v>16</v>
      </c>
      <c r="G5" s="57">
        <f t="shared" si="1"/>
        <v>18</v>
      </c>
      <c r="H5" s="57">
        <f t="shared" si="1"/>
        <v>15</v>
      </c>
      <c r="I5" s="57">
        <f t="shared" si="1"/>
        <v>14</v>
      </c>
      <c r="J5" s="57">
        <f t="shared" si="1"/>
        <v>14</v>
      </c>
      <c r="K5" s="57">
        <f t="shared" si="1"/>
        <v>11</v>
      </c>
      <c r="L5" s="57">
        <f t="shared" si="1"/>
        <v>6</v>
      </c>
      <c r="M5" s="57">
        <f t="shared" si="1"/>
        <v>6</v>
      </c>
      <c r="N5" s="57">
        <f t="shared" si="1"/>
        <v>3</v>
      </c>
      <c r="O5" s="57">
        <f t="shared" si="1"/>
        <v>3</v>
      </c>
      <c r="P5" s="57">
        <f t="shared" si="1"/>
        <v>3</v>
      </c>
      <c r="Q5" s="57">
        <f t="shared" si="1"/>
        <v>2</v>
      </c>
      <c r="R5" s="57">
        <f t="shared" si="1"/>
        <v>0</v>
      </c>
      <c r="S5" s="57">
        <f t="shared" si="1"/>
        <v>0</v>
      </c>
    </row>
    <row r="6" spans="2:19" x14ac:dyDescent="0.25">
      <c r="B6" s="65"/>
      <c r="C6" s="55" t="s">
        <v>2</v>
      </c>
      <c r="D6" s="57">
        <f t="shared" si="1"/>
        <v>23</v>
      </c>
      <c r="E6" s="57">
        <f t="shared" si="1"/>
        <v>24</v>
      </c>
      <c r="F6" s="57">
        <f t="shared" si="1"/>
        <v>28</v>
      </c>
      <c r="G6" s="57">
        <f t="shared" si="1"/>
        <v>29</v>
      </c>
      <c r="H6" s="57">
        <f t="shared" si="1"/>
        <v>24</v>
      </c>
      <c r="I6" s="57">
        <f t="shared" si="1"/>
        <v>23</v>
      </c>
      <c r="J6" s="57">
        <f t="shared" si="1"/>
        <v>22</v>
      </c>
      <c r="K6" s="57">
        <f t="shared" si="1"/>
        <v>20</v>
      </c>
      <c r="L6" s="57">
        <f t="shared" si="1"/>
        <v>16</v>
      </c>
      <c r="M6" s="57">
        <f t="shared" si="1"/>
        <v>14</v>
      </c>
      <c r="N6" s="57">
        <f t="shared" si="1"/>
        <v>8</v>
      </c>
      <c r="O6" s="57">
        <f t="shared" si="1"/>
        <v>7</v>
      </c>
      <c r="P6" s="57">
        <f t="shared" si="1"/>
        <v>0</v>
      </c>
      <c r="Q6" s="57">
        <f t="shared" si="1"/>
        <v>0</v>
      </c>
      <c r="R6" s="57">
        <f t="shared" si="1"/>
        <v>0</v>
      </c>
      <c r="S6" s="57">
        <f t="shared" si="1"/>
        <v>0</v>
      </c>
    </row>
    <row r="7" spans="2:19" x14ac:dyDescent="0.25">
      <c r="B7" s="66"/>
      <c r="C7" s="56" t="s">
        <v>3</v>
      </c>
      <c r="D7" s="57">
        <f t="shared" si="1"/>
        <v>1</v>
      </c>
      <c r="E7" s="57">
        <f t="shared" si="1"/>
        <v>2</v>
      </c>
      <c r="F7" s="57">
        <f t="shared" si="1"/>
        <v>3</v>
      </c>
      <c r="G7" s="57">
        <f t="shared" si="1"/>
        <v>3</v>
      </c>
      <c r="H7" s="57">
        <f t="shared" si="1"/>
        <v>3</v>
      </c>
      <c r="I7" s="57">
        <f t="shared" si="1"/>
        <v>5</v>
      </c>
      <c r="J7" s="57">
        <f t="shared" si="1"/>
        <v>3</v>
      </c>
      <c r="K7" s="57">
        <f t="shared" si="1"/>
        <v>3</v>
      </c>
      <c r="L7" s="57">
        <f t="shared" si="1"/>
        <v>2</v>
      </c>
      <c r="M7" s="57">
        <f t="shared" si="1"/>
        <v>1</v>
      </c>
      <c r="N7" s="57">
        <f t="shared" si="1"/>
        <v>2</v>
      </c>
      <c r="O7" s="57">
        <f t="shared" si="1"/>
        <v>0</v>
      </c>
      <c r="P7" s="57">
        <f t="shared" si="1"/>
        <v>0</v>
      </c>
      <c r="Q7" s="57">
        <f t="shared" si="1"/>
        <v>0</v>
      </c>
      <c r="R7" s="57">
        <f t="shared" si="1"/>
        <v>0</v>
      </c>
      <c r="S7" s="57">
        <f t="shared" si="1"/>
        <v>0</v>
      </c>
    </row>
    <row r="8" spans="2:19" ht="15" customHeight="1" x14ac:dyDescent="0.25">
      <c r="B8" s="64" t="s">
        <v>48</v>
      </c>
      <c r="C8" s="54" t="s">
        <v>0</v>
      </c>
      <c r="D8" s="39">
        <v>0</v>
      </c>
      <c r="E8" s="39">
        <v>0</v>
      </c>
      <c r="F8" s="39">
        <v>0</v>
      </c>
      <c r="G8" s="39">
        <v>0</v>
      </c>
      <c r="H8" s="40">
        <v>0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2:19" x14ac:dyDescent="0.25">
      <c r="B9" s="65"/>
      <c r="C9" s="55" t="s">
        <v>1</v>
      </c>
      <c r="D9" s="41">
        <v>1</v>
      </c>
      <c r="E9" s="41">
        <v>1</v>
      </c>
      <c r="F9" s="41">
        <v>0</v>
      </c>
      <c r="G9" s="41">
        <v>0</v>
      </c>
      <c r="H9" s="42">
        <v>0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2:19" x14ac:dyDescent="0.25">
      <c r="B10" s="65"/>
      <c r="C10" s="55" t="s">
        <v>44</v>
      </c>
      <c r="D10" s="41">
        <v>12</v>
      </c>
      <c r="E10" s="41">
        <v>11</v>
      </c>
      <c r="F10" s="41">
        <v>10</v>
      </c>
      <c r="G10" s="41">
        <v>9</v>
      </c>
      <c r="H10" s="42">
        <v>5</v>
      </c>
      <c r="I10" s="42">
        <v>5</v>
      </c>
      <c r="J10" s="42">
        <v>4</v>
      </c>
      <c r="K10" s="42">
        <v>4</v>
      </c>
      <c r="L10" s="42">
        <v>2</v>
      </c>
      <c r="M10" s="42">
        <v>1</v>
      </c>
      <c r="N10" s="42"/>
      <c r="O10" s="42"/>
      <c r="P10" s="42"/>
      <c r="Q10" s="42"/>
      <c r="R10" s="42"/>
      <c r="S10" s="42"/>
    </row>
    <row r="11" spans="2:19" x14ac:dyDescent="0.25">
      <c r="B11" s="65"/>
      <c r="C11" s="55" t="s">
        <v>2</v>
      </c>
      <c r="D11" s="41">
        <v>10</v>
      </c>
      <c r="E11" s="41">
        <v>10</v>
      </c>
      <c r="F11" s="41">
        <v>12</v>
      </c>
      <c r="G11" s="41">
        <v>13</v>
      </c>
      <c r="H11" s="42">
        <v>12</v>
      </c>
      <c r="I11" s="42">
        <v>12</v>
      </c>
      <c r="J11" s="42">
        <v>12</v>
      </c>
      <c r="K11" s="42">
        <v>11</v>
      </c>
      <c r="L11" s="42">
        <v>9</v>
      </c>
      <c r="M11" s="42">
        <v>9</v>
      </c>
      <c r="N11" s="42">
        <v>6</v>
      </c>
      <c r="O11" s="42">
        <v>6</v>
      </c>
      <c r="P11" s="42"/>
      <c r="Q11" s="42"/>
      <c r="R11" s="42"/>
      <c r="S11" s="42"/>
    </row>
    <row r="12" spans="2:19" x14ac:dyDescent="0.25">
      <c r="B12" s="66"/>
      <c r="C12" s="56" t="s">
        <v>45</v>
      </c>
      <c r="D12" s="43">
        <v>1</v>
      </c>
      <c r="E12" s="43">
        <v>2</v>
      </c>
      <c r="F12" s="43">
        <v>3</v>
      </c>
      <c r="G12" s="43">
        <v>3</v>
      </c>
      <c r="H12" s="44">
        <v>3</v>
      </c>
      <c r="I12" s="44">
        <v>3</v>
      </c>
      <c r="J12" s="44">
        <v>2</v>
      </c>
      <c r="K12" s="44">
        <v>2</v>
      </c>
      <c r="L12" s="44">
        <v>2</v>
      </c>
      <c r="M12" s="44">
        <v>1</v>
      </c>
      <c r="N12" s="44">
        <v>2</v>
      </c>
      <c r="O12" s="44"/>
      <c r="P12" s="44"/>
      <c r="Q12" s="44"/>
      <c r="R12" s="44"/>
      <c r="S12" s="44"/>
    </row>
    <row r="13" spans="2:19" x14ac:dyDescent="0.25">
      <c r="B13" s="64" t="s">
        <v>22</v>
      </c>
      <c r="C13" s="54" t="s">
        <v>0</v>
      </c>
      <c r="D13" s="39">
        <v>0</v>
      </c>
      <c r="E13" s="39">
        <v>0</v>
      </c>
      <c r="F13" s="39">
        <v>0</v>
      </c>
      <c r="G13" s="39">
        <v>0</v>
      </c>
      <c r="H13" s="40">
        <v>0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2:19" x14ac:dyDescent="0.25">
      <c r="B14" s="65"/>
      <c r="C14" s="55" t="s">
        <v>1</v>
      </c>
      <c r="D14" s="41">
        <v>5</v>
      </c>
      <c r="E14" s="41">
        <v>5</v>
      </c>
      <c r="F14" s="41">
        <v>5</v>
      </c>
      <c r="G14" s="41">
        <v>3</v>
      </c>
      <c r="H14" s="42">
        <v>2</v>
      </c>
      <c r="I14" s="42">
        <v>2</v>
      </c>
      <c r="J14" s="42">
        <v>1</v>
      </c>
      <c r="K14" s="42"/>
      <c r="L14" s="42"/>
      <c r="M14" s="42"/>
      <c r="N14" s="42"/>
      <c r="O14" s="42"/>
      <c r="P14" s="42"/>
      <c r="Q14" s="42"/>
      <c r="R14" s="42"/>
      <c r="S14" s="42"/>
    </row>
    <row r="15" spans="2:19" x14ac:dyDescent="0.25">
      <c r="B15" s="65"/>
      <c r="C15" s="55" t="s">
        <v>44</v>
      </c>
      <c r="D15" s="41">
        <v>1</v>
      </c>
      <c r="E15" s="41">
        <v>1</v>
      </c>
      <c r="F15" s="41">
        <v>3</v>
      </c>
      <c r="G15" s="41">
        <v>5</v>
      </c>
      <c r="H15" s="42">
        <v>6</v>
      </c>
      <c r="I15" s="42">
        <v>6</v>
      </c>
      <c r="J15" s="42">
        <v>6</v>
      </c>
      <c r="K15" s="42">
        <v>3</v>
      </c>
      <c r="L15" s="42">
        <v>3</v>
      </c>
      <c r="M15" s="42">
        <v>3</v>
      </c>
      <c r="N15" s="42">
        <v>1</v>
      </c>
      <c r="O15" s="42">
        <v>1</v>
      </c>
      <c r="P15" s="42">
        <v>1</v>
      </c>
      <c r="Q15" s="42">
        <v>1</v>
      </c>
      <c r="R15" s="42"/>
      <c r="S15" s="42"/>
    </row>
    <row r="16" spans="2:19" x14ac:dyDescent="0.25">
      <c r="B16" s="65"/>
      <c r="C16" s="55" t="s">
        <v>2</v>
      </c>
      <c r="D16" s="41">
        <v>7</v>
      </c>
      <c r="E16" s="41">
        <v>8</v>
      </c>
      <c r="F16" s="41">
        <v>10</v>
      </c>
      <c r="G16" s="41">
        <v>10</v>
      </c>
      <c r="H16" s="42">
        <v>8</v>
      </c>
      <c r="I16" s="42">
        <v>8</v>
      </c>
      <c r="J16" s="42">
        <v>8</v>
      </c>
      <c r="K16" s="42">
        <v>8</v>
      </c>
      <c r="L16" s="42">
        <v>7</v>
      </c>
      <c r="M16" s="42">
        <v>5</v>
      </c>
      <c r="N16" s="42">
        <v>2</v>
      </c>
      <c r="O16" s="42">
        <v>1</v>
      </c>
      <c r="P16" s="42"/>
      <c r="Q16" s="42"/>
      <c r="R16" s="42"/>
      <c r="S16" s="42"/>
    </row>
    <row r="17" spans="2:19" x14ac:dyDescent="0.25">
      <c r="B17" s="66"/>
      <c r="C17" s="56" t="s">
        <v>45</v>
      </c>
      <c r="D17" s="43">
        <v>0</v>
      </c>
      <c r="E17" s="43">
        <v>0</v>
      </c>
      <c r="F17" s="43">
        <v>0</v>
      </c>
      <c r="G17" s="43">
        <v>0</v>
      </c>
      <c r="H17" s="44">
        <v>0</v>
      </c>
      <c r="I17" s="44">
        <v>1</v>
      </c>
      <c r="J17" s="44">
        <v>1</v>
      </c>
      <c r="K17" s="44">
        <v>1</v>
      </c>
      <c r="L17" s="44"/>
      <c r="M17" s="44"/>
      <c r="N17" s="44"/>
      <c r="O17" s="44"/>
      <c r="P17" s="44"/>
      <c r="Q17" s="44"/>
      <c r="R17" s="44"/>
      <c r="S17" s="44"/>
    </row>
    <row r="18" spans="2:19" x14ac:dyDescent="0.25">
      <c r="B18" s="64" t="s">
        <v>46</v>
      </c>
      <c r="C18" s="54" t="s">
        <v>0</v>
      </c>
      <c r="D18" s="39">
        <v>3</v>
      </c>
      <c r="E18" s="39">
        <v>3</v>
      </c>
      <c r="F18" s="39">
        <v>1</v>
      </c>
      <c r="G18" s="39">
        <v>1</v>
      </c>
      <c r="H18" s="40">
        <v>1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</row>
    <row r="19" spans="2:19" x14ac:dyDescent="0.25">
      <c r="B19" s="65"/>
      <c r="C19" s="55" t="s">
        <v>1</v>
      </c>
      <c r="D19" s="41">
        <v>3</v>
      </c>
      <c r="E19" s="41">
        <v>3</v>
      </c>
      <c r="F19" s="41">
        <v>3</v>
      </c>
      <c r="G19" s="41">
        <v>2</v>
      </c>
      <c r="H19" s="42">
        <v>2</v>
      </c>
      <c r="I19" s="42">
        <v>3</v>
      </c>
      <c r="J19" s="42">
        <v>3</v>
      </c>
      <c r="K19" s="42">
        <v>1</v>
      </c>
      <c r="L19" s="42">
        <v>1</v>
      </c>
      <c r="M19" s="42"/>
      <c r="N19" s="42"/>
      <c r="O19" s="42"/>
      <c r="P19" s="42"/>
      <c r="Q19" s="42"/>
      <c r="R19" s="42"/>
      <c r="S19" s="42"/>
    </row>
    <row r="20" spans="2:19" x14ac:dyDescent="0.25">
      <c r="B20" s="65"/>
      <c r="C20" s="55" t="s">
        <v>44</v>
      </c>
      <c r="D20" s="41">
        <v>1</v>
      </c>
      <c r="E20" s="41">
        <v>1</v>
      </c>
      <c r="F20" s="41">
        <v>3</v>
      </c>
      <c r="G20" s="41">
        <v>4</v>
      </c>
      <c r="H20" s="42">
        <v>4</v>
      </c>
      <c r="I20" s="42">
        <v>3</v>
      </c>
      <c r="J20" s="42">
        <v>4</v>
      </c>
      <c r="K20" s="42">
        <v>4</v>
      </c>
      <c r="L20" s="42">
        <v>1</v>
      </c>
      <c r="M20" s="42">
        <v>2</v>
      </c>
      <c r="N20" s="42">
        <v>2</v>
      </c>
      <c r="O20" s="42">
        <v>2</v>
      </c>
      <c r="P20" s="42">
        <v>2</v>
      </c>
      <c r="Q20" s="42">
        <v>1</v>
      </c>
      <c r="R20" s="42"/>
      <c r="S20" s="42"/>
    </row>
    <row r="21" spans="2:19" x14ac:dyDescent="0.25">
      <c r="B21" s="65"/>
      <c r="C21" s="55" t="s">
        <v>2</v>
      </c>
      <c r="D21" s="41">
        <v>6</v>
      </c>
      <c r="E21" s="41">
        <v>6</v>
      </c>
      <c r="F21" s="41">
        <v>6</v>
      </c>
      <c r="G21" s="41">
        <v>6</v>
      </c>
      <c r="H21" s="42">
        <v>4</v>
      </c>
      <c r="I21" s="42">
        <v>3</v>
      </c>
      <c r="J21" s="42">
        <v>2</v>
      </c>
      <c r="K21" s="42">
        <v>1</v>
      </c>
      <c r="L21" s="42"/>
      <c r="M21" s="42"/>
      <c r="N21" s="42"/>
      <c r="O21" s="42"/>
      <c r="P21" s="42"/>
      <c r="Q21" s="42"/>
      <c r="R21" s="42"/>
      <c r="S21" s="42"/>
    </row>
    <row r="22" spans="2:19" x14ac:dyDescent="0.25">
      <c r="B22" s="66"/>
      <c r="C22" s="56" t="s">
        <v>45</v>
      </c>
      <c r="D22" s="43">
        <v>0</v>
      </c>
      <c r="E22" s="43">
        <v>0</v>
      </c>
      <c r="F22" s="43">
        <v>0</v>
      </c>
      <c r="G22" s="43">
        <v>0</v>
      </c>
      <c r="H22" s="44">
        <v>0</v>
      </c>
      <c r="I22" s="44">
        <v>1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</row>
    <row r="23" spans="2:19" x14ac:dyDescent="0.2">
      <c r="C23" s="37"/>
      <c r="D23" s="37"/>
      <c r="E23" s="37"/>
      <c r="F23" s="37"/>
      <c r="G23" s="37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</row>
    <row r="24" spans="2:19" x14ac:dyDescent="0.2">
      <c r="C24" s="37"/>
      <c r="D24" s="37"/>
      <c r="E24" s="37"/>
      <c r="F24" s="37"/>
      <c r="G24" s="37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</row>
    <row r="25" spans="2:19" x14ac:dyDescent="0.2">
      <c r="C25" s="37"/>
      <c r="D25" s="37"/>
      <c r="E25" s="37"/>
      <c r="F25" s="37"/>
      <c r="G25" s="37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</row>
    <row r="26" spans="2:19" x14ac:dyDescent="0.2">
      <c r="C26" s="37"/>
      <c r="D26" s="37"/>
      <c r="E26" s="37"/>
      <c r="F26" s="37"/>
      <c r="G26" s="37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</row>
    <row r="27" spans="2:19" x14ac:dyDescent="0.2">
      <c r="C27" s="37"/>
      <c r="D27" s="37"/>
      <c r="E27" s="37"/>
      <c r="F27" s="37"/>
      <c r="G27" s="37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</row>
    <row r="28" spans="2:19" x14ac:dyDescent="0.2">
      <c r="C28" s="37"/>
      <c r="D28" s="37"/>
      <c r="E28" s="37"/>
      <c r="F28" s="37"/>
      <c r="G28" s="37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</row>
    <row r="29" spans="2:19" x14ac:dyDescent="0.2">
      <c r="C29" s="37"/>
      <c r="D29" s="37"/>
      <c r="E29" s="37"/>
      <c r="F29" s="37"/>
      <c r="G29" s="37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</row>
    <row r="30" spans="2:19" x14ac:dyDescent="0.2">
      <c r="C30" s="37"/>
      <c r="D30" s="37"/>
      <c r="E30" s="37"/>
      <c r="F30" s="37"/>
      <c r="G30" s="37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</row>
    <row r="31" spans="2:19" x14ac:dyDescent="0.2">
      <c r="C31" s="37"/>
      <c r="D31" s="37"/>
      <c r="E31" s="37"/>
      <c r="F31" s="37"/>
      <c r="G31" s="37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</row>
    <row r="32" spans="2:19" x14ac:dyDescent="0.2">
      <c r="C32" s="37"/>
      <c r="D32" s="37"/>
      <c r="E32" s="37"/>
      <c r="F32" s="37"/>
      <c r="G32" s="37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</row>
    <row r="33" spans="3:19" x14ac:dyDescent="0.2">
      <c r="C33" s="37"/>
      <c r="D33" s="37"/>
      <c r="E33" s="37"/>
      <c r="F33" s="37"/>
      <c r="G33" s="37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</row>
    <row r="34" spans="3:19" x14ac:dyDescent="0.2">
      <c r="C34" s="37"/>
      <c r="D34" s="37"/>
      <c r="E34" s="37"/>
      <c r="F34" s="37"/>
      <c r="G34" s="37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</row>
    <row r="35" spans="3:19" x14ac:dyDescent="0.2">
      <c r="C35" s="37"/>
      <c r="D35" s="37"/>
      <c r="E35" s="37"/>
      <c r="F35" s="37"/>
      <c r="G35" s="37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</row>
    <row r="36" spans="3:19" x14ac:dyDescent="0.2">
      <c r="C36" s="37"/>
      <c r="D36" s="37"/>
      <c r="E36" s="37"/>
      <c r="F36" s="37"/>
      <c r="G36" s="37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</row>
  </sheetData>
  <sheetProtection password="CC28" sheet="1" objects="1" scenarios="1"/>
  <sortState columnSort="1" ref="D1:O17">
    <sortCondition descending="1" ref="D2:O2"/>
  </sortState>
  <mergeCells count="4">
    <mergeCell ref="B3:B7"/>
    <mergeCell ref="B8:B12"/>
    <mergeCell ref="B13:B17"/>
    <mergeCell ref="B18:B22"/>
  </mergeCells>
  <pageMargins left="0" right="0" top="0.55118110236220474" bottom="0.35433070866141736" header="0.31496062992125984" footer="0.31496062992125984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B1:S85"/>
  <sheetViews>
    <sheetView topLeftCell="B1" zoomScaleNormal="10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D9" sqref="D9"/>
    </sheetView>
  </sheetViews>
  <sheetFormatPr defaultColWidth="9.140625" defaultRowHeight="15" x14ac:dyDescent="0.2"/>
  <cols>
    <col min="1" max="1" width="1.85546875" style="7" customWidth="1"/>
    <col min="2" max="2" width="17.28515625" style="5" customWidth="1"/>
    <col min="3" max="3" width="20.85546875" style="6" customWidth="1"/>
    <col min="4" max="6" width="7.7109375" style="6" bestFit="1" customWidth="1"/>
    <col min="7" max="7" width="6.42578125" style="6" bestFit="1" customWidth="1"/>
    <col min="8" max="19" width="6.7109375" style="7" customWidth="1"/>
    <col min="20" max="16384" width="9.140625" style="7"/>
  </cols>
  <sheetData>
    <row r="1" spans="2:19" ht="33" customHeight="1" x14ac:dyDescent="0.2">
      <c r="C1" s="37"/>
      <c r="D1" s="37"/>
      <c r="E1" s="37"/>
      <c r="F1" s="37"/>
      <c r="G1" s="37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2:19" x14ac:dyDescent="0.25">
      <c r="B2" s="8"/>
      <c r="C2" s="50" t="s">
        <v>18</v>
      </c>
      <c r="D2" s="50">
        <v>2025</v>
      </c>
      <c r="E2" s="50">
        <v>2024</v>
      </c>
      <c r="F2" s="50">
        <v>2023</v>
      </c>
      <c r="G2" s="51">
        <v>2022</v>
      </c>
      <c r="H2" s="51">
        <v>2021</v>
      </c>
      <c r="I2" s="51">
        <v>2020</v>
      </c>
      <c r="J2" s="51">
        <v>2019</v>
      </c>
      <c r="K2" s="51">
        <v>2018</v>
      </c>
      <c r="L2" s="51">
        <v>2017</v>
      </c>
      <c r="M2" s="51">
        <v>2016</v>
      </c>
      <c r="N2" s="51">
        <v>2015</v>
      </c>
      <c r="O2" s="51">
        <v>2014</v>
      </c>
      <c r="P2" s="51">
        <v>2013</v>
      </c>
      <c r="Q2" s="51">
        <v>2012</v>
      </c>
      <c r="R2" s="51">
        <v>2011</v>
      </c>
      <c r="S2" s="51">
        <v>2010</v>
      </c>
    </row>
    <row r="3" spans="2:19" ht="14.45" customHeight="1" x14ac:dyDescent="0.25">
      <c r="B3" s="64" t="s">
        <v>23</v>
      </c>
      <c r="C3" s="54" t="s">
        <v>0</v>
      </c>
      <c r="D3" s="57">
        <f t="shared" ref="D3" si="0">SUM(D8,D13,D18,D23,D28,D33,D38,D43,D48,D53,D58,D63,D68,D73,D78)</f>
        <v>13</v>
      </c>
      <c r="E3" s="57">
        <f t="shared" ref="E3" si="1">SUM(E8,E13,E18,E23,E28,E33,E38,E43,E48,E53,E58,E63,E68,E73,E78)</f>
        <v>11</v>
      </c>
      <c r="F3" s="57">
        <f t="shared" ref="F3:G3" si="2">SUM(F8,F13,F18,F23,F28,F33,F38,F43,F48,F53,F58,F63,F68,F73,F78)</f>
        <v>9</v>
      </c>
      <c r="G3" s="57">
        <f t="shared" si="2"/>
        <v>6</v>
      </c>
      <c r="H3" s="57">
        <f t="shared" ref="H3:S3" si="3">SUM(H8,H13,H18,H23,H28,H33,H38,H43,H48,H53,H58,H63,H68,H73,H78)</f>
        <v>4</v>
      </c>
      <c r="I3" s="57">
        <f t="shared" si="3"/>
        <v>5</v>
      </c>
      <c r="J3" s="57">
        <f t="shared" si="3"/>
        <v>3</v>
      </c>
      <c r="K3" s="57">
        <f t="shared" si="3"/>
        <v>2</v>
      </c>
      <c r="L3" s="57">
        <f t="shared" si="3"/>
        <v>1</v>
      </c>
      <c r="M3" s="57">
        <f t="shared" si="3"/>
        <v>0</v>
      </c>
      <c r="N3" s="57">
        <f t="shared" si="3"/>
        <v>0</v>
      </c>
      <c r="O3" s="57">
        <f t="shared" si="3"/>
        <v>0</v>
      </c>
      <c r="P3" s="57">
        <f t="shared" si="3"/>
        <v>0</v>
      </c>
      <c r="Q3" s="57">
        <f t="shared" si="3"/>
        <v>0</v>
      </c>
      <c r="R3" s="57">
        <f t="shared" si="3"/>
        <v>0</v>
      </c>
      <c r="S3" s="57">
        <f t="shared" si="3"/>
        <v>0</v>
      </c>
    </row>
    <row r="4" spans="2:19" x14ac:dyDescent="0.25">
      <c r="B4" s="65"/>
      <c r="C4" s="55" t="s">
        <v>1</v>
      </c>
      <c r="D4" s="58">
        <f t="shared" ref="D4" si="4">SUM(D9,D14,D19,D24,D29,D34,D39,D44,D49,D54,D59,D64,D69,D74,D79)</f>
        <v>23</v>
      </c>
      <c r="E4" s="58">
        <f t="shared" ref="E4" si="5">SUM(E9,E14,E19,E24,E29,E34,E39,E44,E49,E54,E59,E64,E69,E74,E79)</f>
        <v>23</v>
      </c>
      <c r="F4" s="58">
        <f t="shared" ref="F4:G4" si="6">SUM(F9,F14,F19,F24,F29,F34,F39,F44,F49,F54,F59,F64,F69,F74,F79)</f>
        <v>19</v>
      </c>
      <c r="G4" s="58">
        <f t="shared" si="6"/>
        <v>17</v>
      </c>
      <c r="H4" s="58">
        <f t="shared" ref="H4:S4" si="7">SUM(H9,H14,H19,H24,H29,H34,H39,H44,H49,H54,H59,H64,H69,H74,H79)</f>
        <v>10</v>
      </c>
      <c r="I4" s="58">
        <f t="shared" si="7"/>
        <v>7</v>
      </c>
      <c r="J4" s="58">
        <f t="shared" si="7"/>
        <v>5</v>
      </c>
      <c r="K4" s="58">
        <f t="shared" si="7"/>
        <v>2</v>
      </c>
      <c r="L4" s="58">
        <f t="shared" si="7"/>
        <v>3</v>
      </c>
      <c r="M4" s="58">
        <f t="shared" si="7"/>
        <v>4</v>
      </c>
      <c r="N4" s="58">
        <f t="shared" si="7"/>
        <v>2</v>
      </c>
      <c r="O4" s="58">
        <f t="shared" si="7"/>
        <v>1</v>
      </c>
      <c r="P4" s="58">
        <f t="shared" si="7"/>
        <v>0</v>
      </c>
      <c r="Q4" s="58">
        <f t="shared" si="7"/>
        <v>0</v>
      </c>
      <c r="R4" s="58">
        <f t="shared" si="7"/>
        <v>0</v>
      </c>
      <c r="S4" s="58">
        <f t="shared" si="7"/>
        <v>0</v>
      </c>
    </row>
    <row r="5" spans="2:19" x14ac:dyDescent="0.25">
      <c r="B5" s="65"/>
      <c r="C5" s="55" t="s">
        <v>44</v>
      </c>
      <c r="D5" s="58">
        <f t="shared" ref="D5" si="8">SUM(D80,D75,D70,D65,D60,D55,D50,D45,D40,D35,D30,D25,D20,D15,D10)</f>
        <v>26</v>
      </c>
      <c r="E5" s="58">
        <f t="shared" ref="E5" si="9">SUM(E80,E75,E70,E65,E60,E55,E50,E45,E40,E35,E30,E25,E20,E15,E10)</f>
        <v>26</v>
      </c>
      <c r="F5" s="58">
        <f t="shared" ref="F5:G5" si="10">SUM(F80,F75,F70,F65,F60,F55,F50,F45,F40,F35,F30,F25,F20,F15,F10)</f>
        <v>27</v>
      </c>
      <c r="G5" s="58">
        <f t="shared" si="10"/>
        <v>29</v>
      </c>
      <c r="H5" s="58">
        <f t="shared" ref="H5:S5" si="11">SUM(H80,H75,H70,H65,H60,H55,H50,H45,H40,H35,H30,H25,H20,H15,H10)</f>
        <v>24</v>
      </c>
      <c r="I5" s="58">
        <f t="shared" si="11"/>
        <v>20</v>
      </c>
      <c r="J5" s="58">
        <f t="shared" si="11"/>
        <v>18</v>
      </c>
      <c r="K5" s="58">
        <f t="shared" si="11"/>
        <v>15</v>
      </c>
      <c r="L5" s="58">
        <f t="shared" si="11"/>
        <v>7</v>
      </c>
      <c r="M5" s="58">
        <f t="shared" si="11"/>
        <v>4</v>
      </c>
      <c r="N5" s="58">
        <f t="shared" si="11"/>
        <v>0</v>
      </c>
      <c r="O5" s="58">
        <f t="shared" si="11"/>
        <v>0</v>
      </c>
      <c r="P5" s="58">
        <f t="shared" si="11"/>
        <v>1</v>
      </c>
      <c r="Q5" s="58">
        <f t="shared" si="11"/>
        <v>0</v>
      </c>
      <c r="R5" s="58">
        <f t="shared" si="11"/>
        <v>0</v>
      </c>
      <c r="S5" s="58">
        <f t="shared" si="11"/>
        <v>0</v>
      </c>
    </row>
    <row r="6" spans="2:19" x14ac:dyDescent="0.25">
      <c r="B6" s="65"/>
      <c r="C6" s="55" t="s">
        <v>2</v>
      </c>
      <c r="D6" s="58">
        <f t="shared" ref="D6" si="12">SUM(D11,D16,D21,D26,D31,D36,D41,D46,D51,D56,D61,D66,D71,D76,D81)</f>
        <v>21</v>
      </c>
      <c r="E6" s="58">
        <f t="shared" ref="E6:G6" si="13">SUM(E11,E16,E21,E26,E31,E36,E41,E46,E51,E56,E61,E66,E71,E76,E81)</f>
        <v>22</v>
      </c>
      <c r="F6" s="58">
        <f t="shared" si="13"/>
        <v>19</v>
      </c>
      <c r="G6" s="58">
        <f t="shared" si="13"/>
        <v>22</v>
      </c>
      <c r="H6" s="58">
        <f t="shared" ref="H6:S6" si="14">SUM(H11,H16,H21,H26,H31,H36,H41,H46,H51,H56,H61,H66,H71,H76,H81)</f>
        <v>19</v>
      </c>
      <c r="I6" s="58">
        <f t="shared" si="14"/>
        <v>17</v>
      </c>
      <c r="J6" s="58">
        <f t="shared" si="14"/>
        <v>18</v>
      </c>
      <c r="K6" s="58">
        <f t="shared" si="14"/>
        <v>14</v>
      </c>
      <c r="L6" s="58">
        <f t="shared" si="14"/>
        <v>9</v>
      </c>
      <c r="M6" s="58">
        <f t="shared" si="14"/>
        <v>5</v>
      </c>
      <c r="N6" s="58">
        <f t="shared" si="14"/>
        <v>6</v>
      </c>
      <c r="O6" s="58">
        <f t="shared" si="14"/>
        <v>5</v>
      </c>
      <c r="P6" s="58">
        <f t="shared" si="14"/>
        <v>0</v>
      </c>
      <c r="Q6" s="58">
        <f t="shared" si="14"/>
        <v>0</v>
      </c>
      <c r="R6" s="58">
        <f t="shared" si="14"/>
        <v>0</v>
      </c>
      <c r="S6" s="58">
        <f t="shared" si="14"/>
        <v>0</v>
      </c>
    </row>
    <row r="7" spans="2:19" x14ac:dyDescent="0.25">
      <c r="B7" s="66"/>
      <c r="C7" s="56" t="s">
        <v>3</v>
      </c>
      <c r="D7" s="59">
        <f t="shared" ref="D7" si="15">SUM(D82,D77,D72,D67,D62,D57,D52,D47,D42,D37,D32,D27,D22,D17,D12)</f>
        <v>0</v>
      </c>
      <c r="E7" s="59">
        <f t="shared" ref="E7" si="16">SUM(E82,E77,E72,E67,E62,E57,E52,E47,E42,E37,E32,E27,E22,E17,E12)</f>
        <v>0</v>
      </c>
      <c r="F7" s="59">
        <f t="shared" ref="F7:G7" si="17">SUM(F82,F77,F72,F67,F62,F57,F52,F47,F42,F37,F32,F27,F22,F17,F12)</f>
        <v>0</v>
      </c>
      <c r="G7" s="59">
        <f t="shared" si="17"/>
        <v>0</v>
      </c>
      <c r="H7" s="59">
        <f t="shared" ref="H7:S7" si="18">SUM(H82,H77,H72,H67,H62,H57,H52,H47,H42,H37,H32,H27,H22,H17,H12)</f>
        <v>0</v>
      </c>
      <c r="I7" s="59">
        <f t="shared" si="18"/>
        <v>1</v>
      </c>
      <c r="J7" s="59">
        <f t="shared" si="18"/>
        <v>1</v>
      </c>
      <c r="K7" s="59">
        <f t="shared" si="18"/>
        <v>1</v>
      </c>
      <c r="L7" s="59">
        <f t="shared" si="18"/>
        <v>1</v>
      </c>
      <c r="M7" s="59">
        <f t="shared" si="18"/>
        <v>1</v>
      </c>
      <c r="N7" s="59">
        <f t="shared" si="18"/>
        <v>0</v>
      </c>
      <c r="O7" s="59">
        <f t="shared" si="18"/>
        <v>0</v>
      </c>
      <c r="P7" s="59">
        <f t="shared" si="18"/>
        <v>0</v>
      </c>
      <c r="Q7" s="59">
        <f t="shared" si="18"/>
        <v>0</v>
      </c>
      <c r="R7" s="59">
        <f t="shared" si="18"/>
        <v>0</v>
      </c>
      <c r="S7" s="59">
        <f t="shared" si="18"/>
        <v>0</v>
      </c>
    </row>
    <row r="8" spans="2:19" ht="15" customHeight="1" x14ac:dyDescent="0.25">
      <c r="B8" s="64" t="s">
        <v>24</v>
      </c>
      <c r="C8" s="54" t="s">
        <v>0</v>
      </c>
      <c r="D8" s="39">
        <v>3</v>
      </c>
      <c r="E8" s="39">
        <v>2</v>
      </c>
      <c r="F8" s="39">
        <v>2</v>
      </c>
      <c r="G8" s="39">
        <v>1</v>
      </c>
      <c r="H8" s="40">
        <v>0</v>
      </c>
      <c r="I8" s="40">
        <v>1</v>
      </c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2:19" x14ac:dyDescent="0.25">
      <c r="B9" s="65"/>
      <c r="C9" s="55" t="s">
        <v>1</v>
      </c>
      <c r="D9" s="41">
        <v>8</v>
      </c>
      <c r="E9" s="41">
        <v>8</v>
      </c>
      <c r="F9" s="41">
        <v>5</v>
      </c>
      <c r="G9" s="41">
        <v>6</v>
      </c>
      <c r="H9" s="42">
        <v>2</v>
      </c>
      <c r="I9" s="42">
        <v>1</v>
      </c>
      <c r="J9" s="42">
        <v>2</v>
      </c>
      <c r="K9" s="42">
        <v>1</v>
      </c>
      <c r="L9" s="42">
        <v>1</v>
      </c>
      <c r="M9" s="42">
        <v>1</v>
      </c>
      <c r="N9" s="42">
        <v>1</v>
      </c>
      <c r="O9" s="42"/>
      <c r="P9" s="42"/>
      <c r="Q9" s="42"/>
      <c r="R9" s="42"/>
      <c r="S9" s="42"/>
    </row>
    <row r="10" spans="2:19" x14ac:dyDescent="0.25">
      <c r="B10" s="65"/>
      <c r="C10" s="55" t="s">
        <v>44</v>
      </c>
      <c r="D10" s="41">
        <v>2</v>
      </c>
      <c r="E10" s="41">
        <v>2</v>
      </c>
      <c r="F10" s="41">
        <v>4</v>
      </c>
      <c r="G10" s="41">
        <v>5</v>
      </c>
      <c r="H10" s="42">
        <v>3</v>
      </c>
      <c r="I10" s="42">
        <v>4</v>
      </c>
      <c r="J10" s="42">
        <v>4</v>
      </c>
      <c r="K10" s="42">
        <v>3</v>
      </c>
      <c r="L10" s="42">
        <v>1</v>
      </c>
      <c r="M10" s="42"/>
      <c r="N10" s="42"/>
      <c r="O10" s="42"/>
      <c r="P10" s="42"/>
      <c r="Q10" s="42"/>
      <c r="R10" s="42"/>
      <c r="S10" s="42"/>
    </row>
    <row r="11" spans="2:19" x14ac:dyDescent="0.25">
      <c r="B11" s="65"/>
      <c r="C11" s="55" t="s">
        <v>2</v>
      </c>
      <c r="D11" s="41">
        <v>5</v>
      </c>
      <c r="E11" s="41">
        <v>5</v>
      </c>
      <c r="F11" s="41">
        <v>4</v>
      </c>
      <c r="G11" s="41">
        <v>4</v>
      </c>
      <c r="H11" s="42">
        <v>3</v>
      </c>
      <c r="I11" s="42">
        <v>1</v>
      </c>
      <c r="J11" s="42">
        <v>1</v>
      </c>
      <c r="K11" s="42">
        <v>1</v>
      </c>
      <c r="L11" s="42"/>
      <c r="M11" s="42"/>
      <c r="N11" s="42"/>
      <c r="O11" s="42"/>
      <c r="P11" s="42"/>
      <c r="Q11" s="42"/>
      <c r="R11" s="42"/>
      <c r="S11" s="42"/>
    </row>
    <row r="12" spans="2:19" x14ac:dyDescent="0.25">
      <c r="B12" s="66"/>
      <c r="C12" s="56" t="s">
        <v>45</v>
      </c>
      <c r="D12" s="43">
        <v>0</v>
      </c>
      <c r="E12" s="43">
        <v>0</v>
      </c>
      <c r="F12" s="43">
        <v>0</v>
      </c>
      <c r="G12" s="43">
        <v>0</v>
      </c>
      <c r="H12" s="44">
        <v>0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</row>
    <row r="13" spans="2:19" x14ac:dyDescent="0.25">
      <c r="B13" s="64" t="s">
        <v>25</v>
      </c>
      <c r="C13" s="54" t="s">
        <v>0</v>
      </c>
      <c r="D13" s="39">
        <v>2</v>
      </c>
      <c r="E13" s="39">
        <v>2</v>
      </c>
      <c r="F13" s="39">
        <v>2</v>
      </c>
      <c r="G13" s="39">
        <v>2</v>
      </c>
      <c r="H13" s="40">
        <v>2</v>
      </c>
      <c r="I13" s="40">
        <v>2</v>
      </c>
      <c r="J13" s="40">
        <v>1</v>
      </c>
      <c r="K13" s="40">
        <v>1</v>
      </c>
      <c r="L13" s="40"/>
      <c r="M13" s="40"/>
      <c r="N13" s="40"/>
      <c r="O13" s="40"/>
      <c r="P13" s="40"/>
      <c r="Q13" s="40"/>
      <c r="R13" s="40"/>
      <c r="S13" s="40"/>
    </row>
    <row r="14" spans="2:19" x14ac:dyDescent="0.25">
      <c r="B14" s="65"/>
      <c r="C14" s="55" t="s">
        <v>1</v>
      </c>
      <c r="D14" s="41">
        <v>2</v>
      </c>
      <c r="E14" s="41">
        <v>2</v>
      </c>
      <c r="F14" s="41">
        <v>2</v>
      </c>
      <c r="G14" s="41">
        <v>0</v>
      </c>
      <c r="H14" s="42">
        <v>0</v>
      </c>
      <c r="I14" s="42"/>
      <c r="J14" s="42"/>
      <c r="K14" s="42"/>
      <c r="L14" s="42">
        <v>1</v>
      </c>
      <c r="M14" s="42">
        <v>1</v>
      </c>
      <c r="N14" s="42"/>
      <c r="O14" s="42"/>
      <c r="P14" s="42"/>
      <c r="Q14" s="42"/>
      <c r="R14" s="42"/>
      <c r="S14" s="42"/>
    </row>
    <row r="15" spans="2:19" x14ac:dyDescent="0.25">
      <c r="B15" s="65"/>
      <c r="C15" s="55" t="s">
        <v>44</v>
      </c>
      <c r="D15" s="41">
        <v>10</v>
      </c>
      <c r="E15" s="41">
        <v>10</v>
      </c>
      <c r="F15" s="41">
        <v>8</v>
      </c>
      <c r="G15" s="41">
        <v>7</v>
      </c>
      <c r="H15" s="42">
        <v>4</v>
      </c>
      <c r="I15" s="42">
        <v>4</v>
      </c>
      <c r="J15" s="42">
        <v>3</v>
      </c>
      <c r="K15" s="42">
        <v>2</v>
      </c>
      <c r="L15" s="42"/>
      <c r="M15" s="42"/>
      <c r="N15" s="42"/>
      <c r="O15" s="42"/>
      <c r="P15" s="42"/>
      <c r="Q15" s="42"/>
      <c r="R15" s="42"/>
      <c r="S15" s="42"/>
    </row>
    <row r="16" spans="2:19" x14ac:dyDescent="0.25">
      <c r="B16" s="65"/>
      <c r="C16" s="55" t="s">
        <v>2</v>
      </c>
      <c r="D16" s="41">
        <v>4</v>
      </c>
      <c r="E16" s="41">
        <v>4</v>
      </c>
      <c r="F16" s="41">
        <v>3</v>
      </c>
      <c r="G16" s="41">
        <v>5</v>
      </c>
      <c r="H16" s="42">
        <v>3</v>
      </c>
      <c r="I16" s="42">
        <v>4</v>
      </c>
      <c r="J16" s="42">
        <v>5</v>
      </c>
      <c r="K16" s="42">
        <v>5</v>
      </c>
      <c r="L16" s="42">
        <v>4</v>
      </c>
      <c r="M16" s="42">
        <v>4</v>
      </c>
      <c r="N16" s="42">
        <v>4</v>
      </c>
      <c r="O16" s="42">
        <v>4</v>
      </c>
      <c r="P16" s="42"/>
      <c r="Q16" s="42"/>
      <c r="R16" s="42"/>
      <c r="S16" s="42"/>
    </row>
    <row r="17" spans="2:19" x14ac:dyDescent="0.25">
      <c r="B17" s="66"/>
      <c r="C17" s="56" t="s">
        <v>45</v>
      </c>
      <c r="D17" s="43">
        <v>0</v>
      </c>
      <c r="E17" s="43">
        <v>0</v>
      </c>
      <c r="F17" s="43">
        <v>0</v>
      </c>
      <c r="G17" s="43">
        <v>0</v>
      </c>
      <c r="H17" s="44">
        <v>0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</row>
    <row r="18" spans="2:19" ht="15" customHeight="1" x14ac:dyDescent="0.25">
      <c r="B18" s="64" t="s">
        <v>26</v>
      </c>
      <c r="C18" s="54" t="s">
        <v>0</v>
      </c>
      <c r="D18" s="39">
        <v>4</v>
      </c>
      <c r="E18" s="39">
        <v>3</v>
      </c>
      <c r="F18" s="39">
        <v>1</v>
      </c>
      <c r="G18" s="39">
        <v>1</v>
      </c>
      <c r="H18" s="40">
        <v>1</v>
      </c>
      <c r="I18" s="40">
        <v>1</v>
      </c>
      <c r="J18" s="40">
        <v>1</v>
      </c>
      <c r="K18" s="40">
        <v>1</v>
      </c>
      <c r="L18" s="40">
        <v>1</v>
      </c>
      <c r="M18" s="40"/>
      <c r="N18" s="40"/>
      <c r="O18" s="40"/>
      <c r="P18" s="40"/>
      <c r="Q18" s="40"/>
      <c r="R18" s="40"/>
      <c r="S18" s="40"/>
    </row>
    <row r="19" spans="2:19" x14ac:dyDescent="0.25">
      <c r="B19" s="65"/>
      <c r="C19" s="55" t="s">
        <v>1</v>
      </c>
      <c r="D19" s="41">
        <v>4</v>
      </c>
      <c r="E19" s="41">
        <v>5</v>
      </c>
      <c r="F19" s="41">
        <v>5</v>
      </c>
      <c r="G19" s="41">
        <v>4</v>
      </c>
      <c r="H19" s="42">
        <v>4</v>
      </c>
      <c r="I19" s="42">
        <v>3</v>
      </c>
      <c r="J19" s="42">
        <v>1</v>
      </c>
      <c r="K19" s="42"/>
      <c r="L19" s="42"/>
      <c r="M19" s="42">
        <v>1</v>
      </c>
      <c r="N19" s="42"/>
      <c r="O19" s="42"/>
      <c r="P19" s="42"/>
      <c r="Q19" s="42"/>
      <c r="R19" s="42"/>
      <c r="S19" s="42"/>
    </row>
    <row r="20" spans="2:19" x14ac:dyDescent="0.25">
      <c r="B20" s="65"/>
      <c r="C20" s="55" t="s">
        <v>44</v>
      </c>
      <c r="D20" s="41">
        <v>4</v>
      </c>
      <c r="E20" s="41">
        <v>4</v>
      </c>
      <c r="F20" s="41">
        <v>5</v>
      </c>
      <c r="G20" s="41">
        <v>6</v>
      </c>
      <c r="H20" s="42">
        <v>5</v>
      </c>
      <c r="I20" s="42">
        <v>3</v>
      </c>
      <c r="J20" s="42">
        <v>3</v>
      </c>
      <c r="K20" s="42">
        <v>3</v>
      </c>
      <c r="L20" s="42">
        <v>2</v>
      </c>
      <c r="M20" s="42">
        <v>1</v>
      </c>
      <c r="N20" s="42"/>
      <c r="O20" s="42"/>
      <c r="P20" s="42"/>
      <c r="Q20" s="42"/>
      <c r="R20" s="42"/>
      <c r="S20" s="42"/>
    </row>
    <row r="21" spans="2:19" x14ac:dyDescent="0.25">
      <c r="B21" s="65"/>
      <c r="C21" s="55" t="s">
        <v>2</v>
      </c>
      <c r="D21" s="41">
        <v>3</v>
      </c>
      <c r="E21" s="41">
        <v>3</v>
      </c>
      <c r="F21" s="41">
        <v>3</v>
      </c>
      <c r="G21" s="41">
        <v>3</v>
      </c>
      <c r="H21" s="42">
        <v>4</v>
      </c>
      <c r="I21" s="42">
        <v>3</v>
      </c>
      <c r="J21" s="42">
        <v>3</v>
      </c>
      <c r="K21" s="42">
        <v>2</v>
      </c>
      <c r="L21" s="42">
        <v>1</v>
      </c>
      <c r="M21" s="42"/>
      <c r="N21" s="42"/>
      <c r="O21" s="42"/>
      <c r="P21" s="42"/>
      <c r="Q21" s="42"/>
      <c r="R21" s="42"/>
      <c r="S21" s="42"/>
    </row>
    <row r="22" spans="2:19" x14ac:dyDescent="0.25">
      <c r="B22" s="66"/>
      <c r="C22" s="56" t="s">
        <v>45</v>
      </c>
      <c r="D22" s="43">
        <v>0</v>
      </c>
      <c r="E22" s="43">
        <v>0</v>
      </c>
      <c r="F22" s="43">
        <v>0</v>
      </c>
      <c r="G22" s="43">
        <v>0</v>
      </c>
      <c r="H22" s="44">
        <v>0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</row>
    <row r="23" spans="2:19" ht="15" customHeight="1" x14ac:dyDescent="0.25">
      <c r="B23" s="64" t="s">
        <v>27</v>
      </c>
      <c r="C23" s="54" t="s">
        <v>0</v>
      </c>
      <c r="D23" s="39">
        <v>1</v>
      </c>
      <c r="E23" s="39">
        <v>1</v>
      </c>
      <c r="F23" s="39">
        <v>1</v>
      </c>
      <c r="G23" s="39">
        <v>1</v>
      </c>
      <c r="H23" s="40">
        <v>1</v>
      </c>
      <c r="I23" s="40">
        <v>1</v>
      </c>
      <c r="J23" s="40">
        <v>1</v>
      </c>
      <c r="K23" s="40"/>
      <c r="L23" s="40"/>
      <c r="M23" s="40"/>
      <c r="N23" s="40"/>
      <c r="O23" s="40"/>
      <c r="P23" s="40"/>
      <c r="Q23" s="40"/>
      <c r="R23" s="40"/>
      <c r="S23" s="40"/>
    </row>
    <row r="24" spans="2:19" x14ac:dyDescent="0.25">
      <c r="B24" s="65"/>
      <c r="C24" s="55" t="s">
        <v>1</v>
      </c>
      <c r="D24" s="41">
        <v>4</v>
      </c>
      <c r="E24" s="41">
        <v>4</v>
      </c>
      <c r="F24" s="41">
        <v>3</v>
      </c>
      <c r="G24" s="41">
        <v>3</v>
      </c>
      <c r="H24" s="42">
        <v>2</v>
      </c>
      <c r="I24" s="42">
        <v>1</v>
      </c>
      <c r="J24" s="42"/>
      <c r="K24" s="42">
        <v>1</v>
      </c>
      <c r="L24" s="42">
        <v>1</v>
      </c>
      <c r="M24" s="42">
        <v>1</v>
      </c>
      <c r="N24" s="42">
        <v>1</v>
      </c>
      <c r="O24" s="42">
        <v>1</v>
      </c>
      <c r="P24" s="42"/>
      <c r="Q24" s="42"/>
      <c r="R24" s="42"/>
      <c r="S24" s="42"/>
    </row>
    <row r="25" spans="2:19" x14ac:dyDescent="0.25">
      <c r="B25" s="65"/>
      <c r="C25" s="55" t="s">
        <v>44</v>
      </c>
      <c r="D25" s="41">
        <v>5</v>
      </c>
      <c r="E25" s="41">
        <v>5</v>
      </c>
      <c r="F25" s="41">
        <v>5</v>
      </c>
      <c r="G25" s="41">
        <v>4</v>
      </c>
      <c r="H25" s="42">
        <v>3</v>
      </c>
      <c r="I25" s="42">
        <v>3</v>
      </c>
      <c r="J25" s="42">
        <v>3</v>
      </c>
      <c r="K25" s="42">
        <v>4</v>
      </c>
      <c r="L25" s="42">
        <v>2</v>
      </c>
      <c r="M25" s="42">
        <v>1</v>
      </c>
      <c r="N25" s="42"/>
      <c r="O25" s="42"/>
      <c r="P25" s="42">
        <v>1</v>
      </c>
      <c r="Q25" s="42"/>
      <c r="R25" s="42"/>
      <c r="S25" s="42"/>
    </row>
    <row r="26" spans="2:19" x14ac:dyDescent="0.25">
      <c r="B26" s="65"/>
      <c r="C26" s="55" t="s">
        <v>2</v>
      </c>
      <c r="D26" s="41">
        <v>3</v>
      </c>
      <c r="E26" s="41">
        <v>4</v>
      </c>
      <c r="F26" s="41">
        <v>4</v>
      </c>
      <c r="G26" s="41">
        <v>5</v>
      </c>
      <c r="H26" s="42">
        <v>4</v>
      </c>
      <c r="I26" s="42">
        <v>4</v>
      </c>
      <c r="J26" s="42">
        <v>4</v>
      </c>
      <c r="K26" s="42">
        <v>2</v>
      </c>
      <c r="L26" s="42">
        <v>1</v>
      </c>
      <c r="M26" s="42"/>
      <c r="N26" s="42">
        <v>1</v>
      </c>
      <c r="O26" s="42">
        <v>1</v>
      </c>
      <c r="P26" s="42"/>
      <c r="Q26" s="42"/>
      <c r="R26" s="42"/>
      <c r="S26" s="42"/>
    </row>
    <row r="27" spans="2:19" x14ac:dyDescent="0.25">
      <c r="B27" s="66"/>
      <c r="C27" s="56" t="s">
        <v>45</v>
      </c>
      <c r="D27" s="43">
        <v>0</v>
      </c>
      <c r="E27" s="43">
        <v>0</v>
      </c>
      <c r="F27" s="43">
        <v>0</v>
      </c>
      <c r="G27" s="43">
        <v>0</v>
      </c>
      <c r="H27" s="44">
        <v>0</v>
      </c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</row>
    <row r="28" spans="2:19" ht="15" customHeight="1" x14ac:dyDescent="0.25">
      <c r="B28" s="64" t="s">
        <v>28</v>
      </c>
      <c r="C28" s="54" t="s">
        <v>0</v>
      </c>
      <c r="D28" s="39">
        <v>3</v>
      </c>
      <c r="E28" s="39">
        <v>3</v>
      </c>
      <c r="F28" s="39">
        <v>3</v>
      </c>
      <c r="G28" s="39">
        <v>1</v>
      </c>
      <c r="H28" s="40">
        <v>0</v>
      </c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2:19" x14ac:dyDescent="0.25">
      <c r="B29" s="65"/>
      <c r="C29" s="55" t="s">
        <v>1</v>
      </c>
      <c r="D29" s="41">
        <v>5</v>
      </c>
      <c r="E29" s="41">
        <v>4</v>
      </c>
      <c r="F29" s="41">
        <v>4</v>
      </c>
      <c r="G29" s="41">
        <v>4</v>
      </c>
      <c r="H29" s="42">
        <v>2</v>
      </c>
      <c r="I29" s="42">
        <v>2</v>
      </c>
      <c r="J29" s="42">
        <v>2</v>
      </c>
      <c r="K29" s="42"/>
      <c r="L29" s="42"/>
      <c r="M29" s="42"/>
      <c r="N29" s="42"/>
      <c r="O29" s="42"/>
      <c r="P29" s="42"/>
      <c r="Q29" s="42"/>
      <c r="R29" s="42"/>
      <c r="S29" s="42"/>
    </row>
    <row r="30" spans="2:19" x14ac:dyDescent="0.25">
      <c r="B30" s="65"/>
      <c r="C30" s="55" t="s">
        <v>44</v>
      </c>
      <c r="D30" s="41">
        <v>1</v>
      </c>
      <c r="E30" s="41">
        <v>1</v>
      </c>
      <c r="F30" s="41">
        <v>1</v>
      </c>
      <c r="G30" s="41">
        <v>3</v>
      </c>
      <c r="H30" s="42">
        <v>5</v>
      </c>
      <c r="I30" s="42">
        <v>6</v>
      </c>
      <c r="J30" s="42">
        <v>5</v>
      </c>
      <c r="K30" s="42">
        <v>3</v>
      </c>
      <c r="L30" s="42">
        <v>2</v>
      </c>
      <c r="M30" s="42">
        <v>2</v>
      </c>
      <c r="N30" s="42"/>
      <c r="O30" s="42"/>
      <c r="P30" s="42"/>
      <c r="Q30" s="42"/>
      <c r="R30" s="42"/>
      <c r="S30" s="42"/>
    </row>
    <row r="31" spans="2:19" x14ac:dyDescent="0.25">
      <c r="B31" s="65"/>
      <c r="C31" s="55" t="s">
        <v>2</v>
      </c>
      <c r="D31" s="41">
        <v>4</v>
      </c>
      <c r="E31" s="41">
        <v>4</v>
      </c>
      <c r="F31" s="41">
        <v>4</v>
      </c>
      <c r="G31" s="41">
        <v>5</v>
      </c>
      <c r="H31" s="42">
        <v>5</v>
      </c>
      <c r="I31" s="42">
        <v>5</v>
      </c>
      <c r="J31" s="42">
        <v>5</v>
      </c>
      <c r="K31" s="42">
        <v>4</v>
      </c>
      <c r="L31" s="42">
        <v>3</v>
      </c>
      <c r="M31" s="42">
        <v>1</v>
      </c>
      <c r="N31" s="42">
        <v>1</v>
      </c>
      <c r="O31" s="42"/>
      <c r="P31" s="42"/>
      <c r="Q31" s="42"/>
      <c r="R31" s="42"/>
      <c r="S31" s="42"/>
    </row>
    <row r="32" spans="2:19" x14ac:dyDescent="0.25">
      <c r="B32" s="66"/>
      <c r="C32" s="56" t="s">
        <v>45</v>
      </c>
      <c r="D32" s="43">
        <v>0</v>
      </c>
      <c r="E32" s="43">
        <v>0</v>
      </c>
      <c r="F32" s="43">
        <v>0</v>
      </c>
      <c r="G32" s="43">
        <v>0</v>
      </c>
      <c r="H32" s="44">
        <v>0</v>
      </c>
      <c r="I32" s="44">
        <v>1</v>
      </c>
      <c r="J32" s="44">
        <v>1</v>
      </c>
      <c r="K32" s="44">
        <v>1</v>
      </c>
      <c r="L32" s="44">
        <v>1</v>
      </c>
      <c r="M32" s="44">
        <v>1</v>
      </c>
      <c r="N32" s="44"/>
      <c r="O32" s="44"/>
      <c r="P32" s="44"/>
      <c r="Q32" s="44"/>
      <c r="R32" s="44"/>
      <c r="S32" s="44"/>
    </row>
    <row r="33" spans="2:19" x14ac:dyDescent="0.25">
      <c r="B33" s="64" t="s">
        <v>56</v>
      </c>
      <c r="C33" s="54" t="s">
        <v>0</v>
      </c>
      <c r="D33" s="39">
        <v>0</v>
      </c>
      <c r="E33" s="39">
        <v>0</v>
      </c>
      <c r="F33" s="39">
        <v>0</v>
      </c>
      <c r="G33" s="39">
        <v>0</v>
      </c>
      <c r="H33" s="40">
        <v>0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</row>
    <row r="34" spans="2:19" x14ac:dyDescent="0.25">
      <c r="B34" s="65"/>
      <c r="C34" s="55" t="s">
        <v>1</v>
      </c>
      <c r="D34" s="41">
        <v>0</v>
      </c>
      <c r="E34" s="41">
        <v>0</v>
      </c>
      <c r="F34" s="41">
        <v>0</v>
      </c>
      <c r="G34" s="41">
        <v>0</v>
      </c>
      <c r="H34" s="42">
        <v>0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2:19" x14ac:dyDescent="0.25">
      <c r="B35" s="65"/>
      <c r="C35" s="55" t="s">
        <v>44</v>
      </c>
      <c r="D35" s="41">
        <v>4</v>
      </c>
      <c r="E35" s="41">
        <v>4</v>
      </c>
      <c r="F35" s="41">
        <v>4</v>
      </c>
      <c r="G35" s="41">
        <v>4</v>
      </c>
      <c r="H35" s="42">
        <v>4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</row>
    <row r="36" spans="2:19" x14ac:dyDescent="0.25">
      <c r="B36" s="65"/>
      <c r="C36" s="55" t="s">
        <v>2</v>
      </c>
      <c r="D36" s="41">
        <v>2</v>
      </c>
      <c r="E36" s="41">
        <v>2</v>
      </c>
      <c r="F36" s="41">
        <v>1</v>
      </c>
      <c r="G36" s="41">
        <v>0</v>
      </c>
      <c r="H36" s="42">
        <v>0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</row>
    <row r="37" spans="2:19" x14ac:dyDescent="0.25">
      <c r="B37" s="66"/>
      <c r="C37" s="56" t="s">
        <v>45</v>
      </c>
      <c r="D37" s="43">
        <v>0</v>
      </c>
      <c r="E37" s="43">
        <v>0</v>
      </c>
      <c r="F37" s="43">
        <v>0</v>
      </c>
      <c r="G37" s="43">
        <v>0</v>
      </c>
      <c r="H37" s="44">
        <v>0</v>
      </c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</row>
    <row r="38" spans="2:19" x14ac:dyDescent="0.2">
      <c r="C38" s="37"/>
      <c r="D38" s="37"/>
      <c r="E38" s="37"/>
      <c r="F38" s="37"/>
      <c r="G38" s="37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2:19" x14ac:dyDescent="0.2">
      <c r="C39" s="37"/>
      <c r="D39" s="37"/>
      <c r="E39" s="37"/>
      <c r="F39" s="37"/>
      <c r="G39" s="37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</row>
    <row r="40" spans="2:19" x14ac:dyDescent="0.2">
      <c r="C40" s="37"/>
      <c r="D40" s="37"/>
      <c r="E40" s="37"/>
      <c r="F40" s="37"/>
      <c r="G40" s="37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</row>
    <row r="41" spans="2:19" x14ac:dyDescent="0.2">
      <c r="C41" s="37"/>
      <c r="D41" s="37"/>
      <c r="E41" s="37"/>
      <c r="F41" s="37"/>
      <c r="G41" s="37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</row>
    <row r="42" spans="2:19" x14ac:dyDescent="0.2">
      <c r="C42" s="37"/>
      <c r="D42" s="37"/>
      <c r="E42" s="37"/>
      <c r="F42" s="37"/>
      <c r="G42" s="37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</row>
    <row r="43" spans="2:19" x14ac:dyDescent="0.2">
      <c r="C43" s="37"/>
      <c r="D43" s="37"/>
      <c r="E43" s="37"/>
      <c r="F43" s="37"/>
      <c r="G43" s="37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</row>
    <row r="44" spans="2:19" x14ac:dyDescent="0.2">
      <c r="C44" s="37"/>
      <c r="D44" s="37"/>
      <c r="E44" s="37"/>
      <c r="F44" s="37"/>
      <c r="G44" s="37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</row>
    <row r="45" spans="2:19" x14ac:dyDescent="0.2">
      <c r="C45" s="37"/>
      <c r="D45" s="37"/>
      <c r="E45" s="37"/>
      <c r="F45" s="37"/>
      <c r="G45" s="37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</row>
    <row r="46" spans="2:19" x14ac:dyDescent="0.2">
      <c r="C46" s="37"/>
      <c r="D46" s="37"/>
      <c r="E46" s="37"/>
      <c r="F46" s="37"/>
      <c r="G46" s="37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</row>
    <row r="47" spans="2:19" x14ac:dyDescent="0.2">
      <c r="C47" s="37"/>
      <c r="D47" s="37"/>
      <c r="E47" s="37"/>
      <c r="F47" s="37"/>
      <c r="G47" s="37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</row>
    <row r="48" spans="2:19" x14ac:dyDescent="0.2">
      <c r="C48" s="37"/>
      <c r="D48" s="37"/>
      <c r="E48" s="37"/>
      <c r="F48" s="37"/>
      <c r="G48" s="37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</row>
    <row r="49" spans="3:19" x14ac:dyDescent="0.2">
      <c r="C49" s="37"/>
      <c r="D49" s="37"/>
      <c r="E49" s="37"/>
      <c r="F49" s="37"/>
      <c r="G49" s="37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</row>
    <row r="50" spans="3:19" x14ac:dyDescent="0.2">
      <c r="C50" s="37"/>
      <c r="D50" s="37"/>
      <c r="E50" s="37"/>
      <c r="F50" s="37"/>
      <c r="G50" s="37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</row>
    <row r="51" spans="3:19" x14ac:dyDescent="0.2">
      <c r="C51" s="37"/>
      <c r="D51" s="37"/>
      <c r="E51" s="37"/>
      <c r="F51" s="37"/>
      <c r="G51" s="37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</row>
    <row r="52" spans="3:19" x14ac:dyDescent="0.2">
      <c r="C52" s="37"/>
      <c r="D52" s="37"/>
      <c r="E52" s="37"/>
      <c r="F52" s="37"/>
      <c r="G52" s="37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</row>
    <row r="53" spans="3:19" x14ac:dyDescent="0.2">
      <c r="C53" s="37"/>
      <c r="D53" s="37"/>
      <c r="E53" s="37"/>
      <c r="F53" s="37"/>
      <c r="G53" s="37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3:19" x14ac:dyDescent="0.2">
      <c r="C54" s="37"/>
      <c r="D54" s="37"/>
      <c r="E54" s="37"/>
      <c r="F54" s="37"/>
      <c r="G54" s="37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</row>
    <row r="55" spans="3:19" x14ac:dyDescent="0.2"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</row>
    <row r="56" spans="3:19" x14ac:dyDescent="0.2">
      <c r="C56" s="37"/>
      <c r="D56" s="37"/>
      <c r="E56" s="37"/>
      <c r="F56" s="37"/>
      <c r="G56" s="37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</row>
    <row r="57" spans="3:19" x14ac:dyDescent="0.2">
      <c r="C57" s="37"/>
      <c r="D57" s="37"/>
      <c r="E57" s="37"/>
      <c r="F57" s="37"/>
      <c r="G57" s="37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</row>
    <row r="58" spans="3:19" x14ac:dyDescent="0.2">
      <c r="C58" s="37"/>
      <c r="D58" s="37"/>
      <c r="E58" s="37"/>
      <c r="F58" s="37"/>
      <c r="G58" s="3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</row>
    <row r="59" spans="3:19" x14ac:dyDescent="0.2">
      <c r="C59" s="37"/>
      <c r="D59" s="37"/>
      <c r="E59" s="37"/>
      <c r="F59" s="37"/>
      <c r="G59" s="3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</row>
    <row r="60" spans="3:19" x14ac:dyDescent="0.2">
      <c r="C60" s="37"/>
      <c r="D60" s="37"/>
      <c r="E60" s="37"/>
      <c r="F60" s="37"/>
      <c r="G60" s="3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</row>
    <row r="61" spans="3:19" x14ac:dyDescent="0.2">
      <c r="C61" s="37"/>
      <c r="D61" s="37"/>
      <c r="E61" s="37"/>
      <c r="F61" s="37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</row>
    <row r="62" spans="3:19" x14ac:dyDescent="0.2">
      <c r="C62" s="37"/>
      <c r="D62" s="37"/>
      <c r="E62" s="37"/>
      <c r="F62" s="37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</row>
    <row r="63" spans="3:19" x14ac:dyDescent="0.2">
      <c r="C63" s="37"/>
      <c r="D63" s="37"/>
      <c r="E63" s="37"/>
      <c r="F63" s="37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</row>
    <row r="64" spans="3:19" x14ac:dyDescent="0.2">
      <c r="C64" s="37"/>
      <c r="D64" s="37"/>
      <c r="E64" s="37"/>
      <c r="F64" s="37"/>
      <c r="G64" s="37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</row>
    <row r="65" spans="3:19" x14ac:dyDescent="0.2">
      <c r="C65" s="37"/>
      <c r="D65" s="37"/>
      <c r="E65" s="37"/>
      <c r="F65" s="37"/>
      <c r="G65" s="3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</row>
    <row r="66" spans="3:19" x14ac:dyDescent="0.2">
      <c r="C66" s="37"/>
      <c r="D66" s="37"/>
      <c r="E66" s="37"/>
      <c r="F66" s="37"/>
      <c r="G66" s="37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</row>
    <row r="67" spans="3:19" x14ac:dyDescent="0.2">
      <c r="C67" s="37"/>
      <c r="D67" s="37"/>
      <c r="E67" s="37"/>
      <c r="F67" s="37"/>
      <c r="G67" s="37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</row>
    <row r="68" spans="3:19" x14ac:dyDescent="0.2">
      <c r="C68" s="37"/>
      <c r="D68" s="37"/>
      <c r="E68" s="37"/>
      <c r="F68" s="37"/>
      <c r="G68" s="37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</row>
    <row r="69" spans="3:19" x14ac:dyDescent="0.2">
      <c r="C69" s="37"/>
      <c r="D69" s="37"/>
      <c r="E69" s="37"/>
      <c r="F69" s="37"/>
      <c r="G69" s="37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</row>
    <row r="70" spans="3:19" x14ac:dyDescent="0.2">
      <c r="C70" s="37"/>
      <c r="D70" s="37"/>
      <c r="E70" s="37"/>
      <c r="F70" s="37"/>
      <c r="G70" s="37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</row>
    <row r="71" spans="3:19" x14ac:dyDescent="0.2">
      <c r="C71" s="37"/>
      <c r="D71" s="37"/>
      <c r="E71" s="37"/>
      <c r="F71" s="37"/>
      <c r="G71" s="37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</row>
    <row r="72" spans="3:19" x14ac:dyDescent="0.2">
      <c r="C72" s="37"/>
      <c r="D72" s="37"/>
      <c r="E72" s="37"/>
      <c r="F72" s="37"/>
      <c r="G72" s="37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</row>
    <row r="73" spans="3:19" x14ac:dyDescent="0.2">
      <c r="C73" s="37"/>
      <c r="D73" s="37"/>
      <c r="E73" s="37"/>
      <c r="F73" s="37"/>
      <c r="G73" s="37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</row>
    <row r="74" spans="3:19" x14ac:dyDescent="0.2">
      <c r="C74" s="37"/>
      <c r="D74" s="37"/>
      <c r="E74" s="37"/>
      <c r="F74" s="37"/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</row>
    <row r="75" spans="3:19" x14ac:dyDescent="0.2">
      <c r="C75" s="37"/>
      <c r="D75" s="37"/>
      <c r="E75" s="37"/>
      <c r="F75" s="37"/>
      <c r="G75" s="37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</row>
    <row r="76" spans="3:19" x14ac:dyDescent="0.2">
      <c r="C76" s="37"/>
      <c r="D76" s="37"/>
      <c r="E76" s="37"/>
      <c r="F76" s="37"/>
      <c r="G76" s="37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</row>
    <row r="77" spans="3:19" x14ac:dyDescent="0.2">
      <c r="C77" s="37"/>
      <c r="D77" s="37"/>
      <c r="E77" s="37"/>
      <c r="F77" s="37"/>
      <c r="G77" s="37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</row>
    <row r="78" spans="3:19" x14ac:dyDescent="0.2">
      <c r="C78" s="37"/>
      <c r="D78" s="37"/>
      <c r="E78" s="37"/>
      <c r="F78" s="37"/>
      <c r="G78" s="37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</row>
    <row r="79" spans="3:19" x14ac:dyDescent="0.2">
      <c r="C79" s="37"/>
      <c r="D79" s="37"/>
      <c r="E79" s="37"/>
      <c r="F79" s="37"/>
      <c r="G79" s="37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</row>
    <row r="80" spans="3:19" x14ac:dyDescent="0.2">
      <c r="C80" s="37"/>
      <c r="D80" s="37"/>
      <c r="E80" s="37"/>
      <c r="F80" s="37"/>
      <c r="G80" s="37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</row>
    <row r="81" spans="3:19" x14ac:dyDescent="0.2">
      <c r="C81" s="37"/>
      <c r="D81" s="37"/>
      <c r="E81" s="37"/>
      <c r="F81" s="37"/>
      <c r="G81" s="37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</row>
    <row r="82" spans="3:19" x14ac:dyDescent="0.2">
      <c r="C82" s="37"/>
      <c r="D82" s="37"/>
      <c r="E82" s="37"/>
      <c r="F82" s="37"/>
      <c r="G82" s="37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</row>
    <row r="83" spans="3:19" x14ac:dyDescent="0.2">
      <c r="C83" s="37"/>
      <c r="D83" s="37"/>
      <c r="E83" s="37"/>
      <c r="F83" s="37"/>
      <c r="G83" s="37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</row>
    <row r="84" spans="3:19" x14ac:dyDescent="0.2">
      <c r="C84" s="37"/>
      <c r="D84" s="37"/>
      <c r="E84" s="37"/>
      <c r="F84" s="37"/>
      <c r="G84" s="37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</row>
    <row r="85" spans="3:19" x14ac:dyDescent="0.2">
      <c r="C85" s="37"/>
      <c r="D85" s="37"/>
      <c r="E85" s="37"/>
      <c r="F85" s="37"/>
      <c r="G85" s="37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</row>
  </sheetData>
  <sheetProtection password="CC28" sheet="1" objects="1" scenarios="1"/>
  <sortState columnSort="1" ref="D1:O32">
    <sortCondition descending="1" ref="D2:O2"/>
  </sortState>
  <mergeCells count="7">
    <mergeCell ref="B33:B37"/>
    <mergeCell ref="B28:B32"/>
    <mergeCell ref="B3:B7"/>
    <mergeCell ref="B8:B12"/>
    <mergeCell ref="B13:B17"/>
    <mergeCell ref="B18:B22"/>
    <mergeCell ref="B23:B27"/>
  </mergeCells>
  <pageMargins left="0" right="0" top="0.55118110236220474" bottom="0.35433070866141736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/>
  <dimension ref="B1:T33"/>
  <sheetViews>
    <sheetView topLeftCell="B1" zoomScaleNormal="10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B8" activeCellId="1" sqref="B2:S7 B8:C17"/>
    </sheetView>
  </sheetViews>
  <sheetFormatPr defaultColWidth="9.140625" defaultRowHeight="15" x14ac:dyDescent="0.2"/>
  <cols>
    <col min="1" max="1" width="1.85546875" style="7" customWidth="1"/>
    <col min="2" max="2" width="17.28515625" style="5" customWidth="1"/>
    <col min="3" max="3" width="21" style="6" customWidth="1"/>
    <col min="4" max="6" width="7.7109375" style="6" bestFit="1" customWidth="1"/>
    <col min="7" max="7" width="6.42578125" style="6" bestFit="1" customWidth="1"/>
    <col min="8" max="19" width="6.7109375" style="7" customWidth="1"/>
    <col min="20" max="16384" width="9.140625" style="7"/>
  </cols>
  <sheetData>
    <row r="1" spans="2:20" ht="33" customHeight="1" x14ac:dyDescent="0.2">
      <c r="C1" s="37"/>
      <c r="D1" s="37"/>
      <c r="E1" s="37"/>
      <c r="F1" s="37"/>
      <c r="G1" s="37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2:20" x14ac:dyDescent="0.25">
      <c r="B2" s="8"/>
      <c r="C2" s="50" t="s">
        <v>18</v>
      </c>
      <c r="D2" s="50">
        <v>2025</v>
      </c>
      <c r="E2" s="50">
        <v>2024</v>
      </c>
      <c r="F2" s="50">
        <v>2023</v>
      </c>
      <c r="G2" s="51">
        <v>2022</v>
      </c>
      <c r="H2" s="51">
        <v>2021</v>
      </c>
      <c r="I2" s="51">
        <v>2020</v>
      </c>
      <c r="J2" s="51">
        <v>2019</v>
      </c>
      <c r="K2" s="51">
        <v>2018</v>
      </c>
      <c r="L2" s="51">
        <v>2017</v>
      </c>
      <c r="M2" s="51">
        <v>2016</v>
      </c>
      <c r="N2" s="51">
        <v>2015</v>
      </c>
      <c r="O2" s="51">
        <v>2014</v>
      </c>
      <c r="P2" s="51">
        <v>2013</v>
      </c>
      <c r="Q2" s="51">
        <v>2012</v>
      </c>
      <c r="R2" s="51">
        <v>2011</v>
      </c>
      <c r="S2" s="51">
        <v>2010</v>
      </c>
      <c r="T2" s="38"/>
    </row>
    <row r="3" spans="2:20" ht="14.45" customHeight="1" x14ac:dyDescent="0.25">
      <c r="B3" s="64" t="s">
        <v>29</v>
      </c>
      <c r="C3" s="54" t="s">
        <v>0</v>
      </c>
      <c r="D3" s="57">
        <f t="shared" ref="D3" si="0">SUM(D8,D13,D18,D23,D28,D33,D38,D43,D48,D53,D58,D63,D68,D73,D78)</f>
        <v>2</v>
      </c>
      <c r="E3" s="57">
        <v>2</v>
      </c>
      <c r="F3" s="57">
        <f t="shared" ref="F3:G3" si="1">SUM(F8,F13,F18,F23,F28,F33,F38,F43,F48,F53,F58,F63,F68,F73,F78)</f>
        <v>1</v>
      </c>
      <c r="G3" s="57">
        <f t="shared" si="1"/>
        <v>0</v>
      </c>
      <c r="H3" s="57">
        <f t="shared" ref="H3:S3" si="2">SUM(H8,H13,H18,H23,H28,H33,H38,H43,H48,H53,H58,H63,H68,H73,H78)</f>
        <v>0</v>
      </c>
      <c r="I3" s="57">
        <f t="shared" si="2"/>
        <v>0</v>
      </c>
      <c r="J3" s="57">
        <f t="shared" si="2"/>
        <v>0</v>
      </c>
      <c r="K3" s="57">
        <f t="shared" si="2"/>
        <v>0</v>
      </c>
      <c r="L3" s="57">
        <f t="shared" si="2"/>
        <v>0</v>
      </c>
      <c r="M3" s="57">
        <f t="shared" si="2"/>
        <v>0</v>
      </c>
      <c r="N3" s="57">
        <f t="shared" si="2"/>
        <v>0</v>
      </c>
      <c r="O3" s="57">
        <f t="shared" si="2"/>
        <v>0</v>
      </c>
      <c r="P3" s="57">
        <f t="shared" si="2"/>
        <v>0</v>
      </c>
      <c r="Q3" s="57">
        <f t="shared" si="2"/>
        <v>0</v>
      </c>
      <c r="R3" s="57">
        <f t="shared" si="2"/>
        <v>0</v>
      </c>
      <c r="S3" s="57">
        <f t="shared" si="2"/>
        <v>0</v>
      </c>
      <c r="T3" s="38"/>
    </row>
    <row r="4" spans="2:20" x14ac:dyDescent="0.25">
      <c r="B4" s="65"/>
      <c r="C4" s="55" t="s">
        <v>1</v>
      </c>
      <c r="D4" s="58">
        <f t="shared" ref="D4" si="3">SUM(D9,D14,D19,D24,D29,D34,D39,D44,D49,D54,D59,D64,D69,D74,D79)</f>
        <v>2</v>
      </c>
      <c r="E4" s="58">
        <v>3</v>
      </c>
      <c r="F4" s="58">
        <f t="shared" ref="F4:G4" si="4">SUM(F9,F14,F19,F24,F29,F34,F39,F44,F49,F54,F59,F64,F69,F74,F79)</f>
        <v>1</v>
      </c>
      <c r="G4" s="58">
        <f t="shared" si="4"/>
        <v>1</v>
      </c>
      <c r="H4" s="58">
        <f t="shared" ref="H4:S4" si="5">SUM(H9,H14,H19,H24,H29,H34,H39,H44,H49,H54,H59,H64,H69,H74,H79)</f>
        <v>1</v>
      </c>
      <c r="I4" s="58">
        <f t="shared" si="5"/>
        <v>0</v>
      </c>
      <c r="J4" s="58">
        <f t="shared" si="5"/>
        <v>0</v>
      </c>
      <c r="K4" s="58">
        <f t="shared" si="5"/>
        <v>0</v>
      </c>
      <c r="L4" s="58">
        <f t="shared" si="5"/>
        <v>0</v>
      </c>
      <c r="M4" s="58">
        <f t="shared" si="5"/>
        <v>0</v>
      </c>
      <c r="N4" s="58">
        <f t="shared" si="5"/>
        <v>0</v>
      </c>
      <c r="O4" s="58">
        <f t="shared" si="5"/>
        <v>0</v>
      </c>
      <c r="P4" s="58">
        <f t="shared" si="5"/>
        <v>0</v>
      </c>
      <c r="Q4" s="58">
        <f t="shared" si="5"/>
        <v>0</v>
      </c>
      <c r="R4" s="58">
        <f t="shared" si="5"/>
        <v>0</v>
      </c>
      <c r="S4" s="58">
        <f t="shared" si="5"/>
        <v>0</v>
      </c>
      <c r="T4" s="38"/>
    </row>
    <row r="5" spans="2:20" x14ac:dyDescent="0.25">
      <c r="B5" s="65"/>
      <c r="C5" s="55" t="s">
        <v>44</v>
      </c>
      <c r="D5" s="58">
        <f t="shared" ref="D5" si="6">SUM(D80,D75,D70,D65,D60,D55,D50,D45,D40,D35,D30,D25,D20,D15,D10)</f>
        <v>6</v>
      </c>
      <c r="E5" s="58">
        <f t="shared" ref="E5" si="7">SUM(E80,E75,E70,E65,E60,E55,E50,E45,E40,E35,E30,E25,E20,E15,E10)</f>
        <v>4</v>
      </c>
      <c r="F5" s="58">
        <f t="shared" ref="F5:G5" si="8">SUM(F80,F75,F70,F65,F60,F55,F50,F45,F40,F35,F30,F25,F20,F15,F10)</f>
        <v>5</v>
      </c>
      <c r="G5" s="58">
        <f t="shared" si="8"/>
        <v>4</v>
      </c>
      <c r="H5" s="58">
        <f t="shared" ref="H5:S5" si="9">SUM(H80,H75,H70,H65,H60,H55,H50,H45,H40,H35,H30,H25,H20,H15,H10)</f>
        <v>3</v>
      </c>
      <c r="I5" s="58">
        <f t="shared" si="9"/>
        <v>3</v>
      </c>
      <c r="J5" s="58">
        <f t="shared" si="9"/>
        <v>1</v>
      </c>
      <c r="K5" s="58">
        <f t="shared" si="9"/>
        <v>2</v>
      </c>
      <c r="L5" s="58">
        <f t="shared" si="9"/>
        <v>2</v>
      </c>
      <c r="M5" s="58">
        <f t="shared" si="9"/>
        <v>1</v>
      </c>
      <c r="N5" s="58">
        <f t="shared" si="9"/>
        <v>1</v>
      </c>
      <c r="O5" s="58">
        <f t="shared" si="9"/>
        <v>0</v>
      </c>
      <c r="P5" s="58">
        <f t="shared" si="9"/>
        <v>0</v>
      </c>
      <c r="Q5" s="58">
        <f t="shared" si="9"/>
        <v>0</v>
      </c>
      <c r="R5" s="58">
        <f t="shared" si="9"/>
        <v>0</v>
      </c>
      <c r="S5" s="58">
        <f t="shared" si="9"/>
        <v>0</v>
      </c>
      <c r="T5" s="38"/>
    </row>
    <row r="6" spans="2:20" x14ac:dyDescent="0.25">
      <c r="B6" s="65"/>
      <c r="C6" s="55" t="s">
        <v>2</v>
      </c>
      <c r="D6" s="58">
        <f t="shared" ref="D6" si="10">SUM(D11,D16,D21,D26,D31,D36,D41,D46,D51,D56,D61,D66,D71,D76,D81)</f>
        <v>4</v>
      </c>
      <c r="E6" s="58">
        <f t="shared" ref="E6" si="11">SUM(E11,E16,E21,E26,E31,E36,E41,E46,E51,E56,E61,E66,E71,E76,E81)</f>
        <v>5</v>
      </c>
      <c r="F6" s="58">
        <f t="shared" ref="F6:G6" si="12">SUM(F11,F16,F21,F26,F31,F36,F41,F46,F51,F56,F61,F66,F71,F76,F81)</f>
        <v>3</v>
      </c>
      <c r="G6" s="58">
        <f t="shared" si="12"/>
        <v>2</v>
      </c>
      <c r="H6" s="58">
        <f t="shared" ref="H6:S6" si="13">SUM(H11,H16,H21,H26,H31,H36,H41,H46,H51,H56,H61,H66,H71,H76,H81)</f>
        <v>2</v>
      </c>
      <c r="I6" s="58">
        <f t="shared" si="13"/>
        <v>3</v>
      </c>
      <c r="J6" s="58">
        <f t="shared" si="13"/>
        <v>4</v>
      </c>
      <c r="K6" s="58">
        <f t="shared" si="13"/>
        <v>4</v>
      </c>
      <c r="L6" s="58">
        <f t="shared" si="13"/>
        <v>4</v>
      </c>
      <c r="M6" s="58">
        <f t="shared" si="13"/>
        <v>4</v>
      </c>
      <c r="N6" s="58">
        <f t="shared" si="13"/>
        <v>4</v>
      </c>
      <c r="O6" s="58">
        <f t="shared" si="13"/>
        <v>4</v>
      </c>
      <c r="P6" s="58">
        <f t="shared" si="13"/>
        <v>1</v>
      </c>
      <c r="Q6" s="58">
        <f t="shared" si="13"/>
        <v>0</v>
      </c>
      <c r="R6" s="58">
        <f t="shared" si="13"/>
        <v>0</v>
      </c>
      <c r="S6" s="58">
        <f t="shared" si="13"/>
        <v>0</v>
      </c>
      <c r="T6" s="38"/>
    </row>
    <row r="7" spans="2:20" x14ac:dyDescent="0.25">
      <c r="B7" s="66"/>
      <c r="C7" s="56" t="s">
        <v>3</v>
      </c>
      <c r="D7" s="59">
        <f t="shared" ref="D7" si="14">SUM(D82,D77,D72,D67,D62,D57,D52,D47,D42,D37,D32,D27,D22,D17,D12)</f>
        <v>1</v>
      </c>
      <c r="E7" s="59">
        <f t="shared" ref="E7" si="15">SUM(E82,E77,E72,E67,E62,E57,E52,E47,E42,E37,E32,E27,E22,E17,E12)</f>
        <v>1</v>
      </c>
      <c r="F7" s="59">
        <f t="shared" ref="F7:G7" si="16">SUM(F82,F77,F72,F67,F62,F57,F52,F47,F42,F37,F32,F27,F22,F17,F12)</f>
        <v>2</v>
      </c>
      <c r="G7" s="59">
        <f t="shared" si="16"/>
        <v>1</v>
      </c>
      <c r="H7" s="59">
        <f t="shared" ref="H7:S7" si="17">SUM(H82,H77,H72,H67,H62,H57,H52,H47,H42,H37,H32,H27,H22,H17,H12)</f>
        <v>0</v>
      </c>
      <c r="I7" s="59">
        <f t="shared" si="17"/>
        <v>0</v>
      </c>
      <c r="J7" s="59">
        <f t="shared" si="17"/>
        <v>2</v>
      </c>
      <c r="K7" s="59">
        <f t="shared" si="17"/>
        <v>0</v>
      </c>
      <c r="L7" s="59">
        <f t="shared" si="17"/>
        <v>0</v>
      </c>
      <c r="M7" s="59">
        <f t="shared" si="17"/>
        <v>0</v>
      </c>
      <c r="N7" s="59">
        <f t="shared" si="17"/>
        <v>0</v>
      </c>
      <c r="O7" s="59">
        <f t="shared" si="17"/>
        <v>0</v>
      </c>
      <c r="P7" s="59">
        <f t="shared" si="17"/>
        <v>0</v>
      </c>
      <c r="Q7" s="59">
        <f t="shared" si="17"/>
        <v>0</v>
      </c>
      <c r="R7" s="59">
        <f t="shared" si="17"/>
        <v>0</v>
      </c>
      <c r="S7" s="59">
        <f t="shared" si="17"/>
        <v>0</v>
      </c>
      <c r="T7" s="38"/>
    </row>
    <row r="8" spans="2:20" ht="15" customHeight="1" x14ac:dyDescent="0.25">
      <c r="B8" s="64" t="s">
        <v>54</v>
      </c>
      <c r="C8" s="54" t="s">
        <v>0</v>
      </c>
      <c r="D8" s="39">
        <v>1</v>
      </c>
      <c r="E8" s="39">
        <v>0</v>
      </c>
      <c r="F8" s="39">
        <v>0</v>
      </c>
      <c r="G8" s="39">
        <v>0</v>
      </c>
      <c r="H8" s="40">
        <v>0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38"/>
    </row>
    <row r="9" spans="2:20" x14ac:dyDescent="0.25">
      <c r="B9" s="65"/>
      <c r="C9" s="55" t="s">
        <v>1</v>
      </c>
      <c r="D9" s="41">
        <v>2</v>
      </c>
      <c r="E9" s="41">
        <v>3</v>
      </c>
      <c r="F9" s="41">
        <v>1</v>
      </c>
      <c r="G9" s="41">
        <v>1</v>
      </c>
      <c r="H9" s="42">
        <v>1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38"/>
    </row>
    <row r="10" spans="2:20" x14ac:dyDescent="0.25">
      <c r="B10" s="65"/>
      <c r="C10" s="55" t="s">
        <v>44</v>
      </c>
      <c r="D10" s="41">
        <v>2</v>
      </c>
      <c r="E10" s="41">
        <v>1</v>
      </c>
      <c r="F10" s="41">
        <v>3</v>
      </c>
      <c r="G10" s="41">
        <v>3</v>
      </c>
      <c r="H10" s="42">
        <v>2</v>
      </c>
      <c r="I10" s="42">
        <v>2</v>
      </c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38"/>
    </row>
    <row r="11" spans="2:20" x14ac:dyDescent="0.25">
      <c r="B11" s="65"/>
      <c r="C11" s="55" t="s">
        <v>2</v>
      </c>
      <c r="D11" s="41">
        <v>3</v>
      </c>
      <c r="E11" s="41">
        <v>4</v>
      </c>
      <c r="F11" s="41">
        <v>3</v>
      </c>
      <c r="G11" s="41">
        <v>1</v>
      </c>
      <c r="H11" s="42">
        <v>1</v>
      </c>
      <c r="I11" s="42">
        <v>2</v>
      </c>
      <c r="J11" s="42">
        <v>2</v>
      </c>
      <c r="K11" s="42">
        <v>2</v>
      </c>
      <c r="L11" s="42">
        <v>2</v>
      </c>
      <c r="M11" s="42">
        <v>2</v>
      </c>
      <c r="N11" s="42">
        <v>2</v>
      </c>
      <c r="O11" s="42">
        <v>2</v>
      </c>
      <c r="P11" s="42"/>
      <c r="Q11" s="42"/>
      <c r="R11" s="42"/>
      <c r="S11" s="42"/>
      <c r="T11" s="38"/>
    </row>
    <row r="12" spans="2:20" x14ac:dyDescent="0.25">
      <c r="B12" s="66"/>
      <c r="C12" s="56" t="s">
        <v>45</v>
      </c>
      <c r="D12" s="43">
        <v>0</v>
      </c>
      <c r="E12" s="43">
        <v>0</v>
      </c>
      <c r="F12" s="43">
        <v>0</v>
      </c>
      <c r="G12" s="43">
        <v>0</v>
      </c>
      <c r="H12" s="44">
        <v>0</v>
      </c>
      <c r="I12" s="44"/>
      <c r="J12" s="44">
        <v>2</v>
      </c>
      <c r="K12" s="44"/>
      <c r="L12" s="44"/>
      <c r="M12" s="44"/>
      <c r="N12" s="44"/>
      <c r="O12" s="44"/>
      <c r="P12" s="44"/>
      <c r="Q12" s="44"/>
      <c r="R12" s="44"/>
      <c r="S12" s="44"/>
      <c r="T12" s="38"/>
    </row>
    <row r="13" spans="2:20" x14ac:dyDescent="0.25">
      <c r="B13" s="64" t="s">
        <v>30</v>
      </c>
      <c r="C13" s="54" t="s">
        <v>0</v>
      </c>
      <c r="D13" s="39">
        <v>1</v>
      </c>
      <c r="E13" s="39">
        <v>1</v>
      </c>
      <c r="F13" s="39">
        <v>1</v>
      </c>
      <c r="G13" s="39">
        <v>0</v>
      </c>
      <c r="H13" s="40">
        <v>0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38"/>
    </row>
    <row r="14" spans="2:20" x14ac:dyDescent="0.25">
      <c r="B14" s="65"/>
      <c r="C14" s="55" t="s">
        <v>1</v>
      </c>
      <c r="D14" s="41">
        <v>0</v>
      </c>
      <c r="E14" s="41">
        <v>0</v>
      </c>
      <c r="F14" s="41">
        <v>0</v>
      </c>
      <c r="G14" s="41">
        <v>0</v>
      </c>
      <c r="H14" s="42">
        <v>0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38"/>
    </row>
    <row r="15" spans="2:20" x14ac:dyDescent="0.25">
      <c r="B15" s="65"/>
      <c r="C15" s="55" t="s">
        <v>44</v>
      </c>
      <c r="D15" s="41">
        <v>4</v>
      </c>
      <c r="E15" s="41">
        <v>3</v>
      </c>
      <c r="F15" s="41">
        <v>2</v>
      </c>
      <c r="G15" s="41">
        <v>1</v>
      </c>
      <c r="H15" s="42">
        <v>1</v>
      </c>
      <c r="I15" s="42">
        <v>1</v>
      </c>
      <c r="J15" s="42">
        <v>1</v>
      </c>
      <c r="K15" s="42">
        <v>2</v>
      </c>
      <c r="L15" s="42">
        <v>2</v>
      </c>
      <c r="M15" s="42">
        <v>1</v>
      </c>
      <c r="N15" s="42">
        <v>1</v>
      </c>
      <c r="O15" s="42"/>
      <c r="P15" s="42"/>
      <c r="Q15" s="42"/>
      <c r="R15" s="42"/>
      <c r="S15" s="42"/>
      <c r="T15" s="38"/>
    </row>
    <row r="16" spans="2:20" x14ac:dyDescent="0.25">
      <c r="B16" s="65"/>
      <c r="C16" s="55" t="s">
        <v>2</v>
      </c>
      <c r="D16" s="41">
        <v>1</v>
      </c>
      <c r="E16" s="41">
        <v>1</v>
      </c>
      <c r="F16" s="41">
        <v>0</v>
      </c>
      <c r="G16" s="41">
        <v>1</v>
      </c>
      <c r="H16" s="42">
        <v>1</v>
      </c>
      <c r="I16" s="42">
        <v>1</v>
      </c>
      <c r="J16" s="42">
        <v>2</v>
      </c>
      <c r="K16" s="42">
        <v>2</v>
      </c>
      <c r="L16" s="42">
        <v>2</v>
      </c>
      <c r="M16" s="42">
        <v>2</v>
      </c>
      <c r="N16" s="42">
        <v>2</v>
      </c>
      <c r="O16" s="42">
        <v>2</v>
      </c>
      <c r="P16" s="42">
        <v>1</v>
      </c>
      <c r="Q16" s="42"/>
      <c r="R16" s="42"/>
      <c r="S16" s="42"/>
      <c r="T16" s="38"/>
    </row>
    <row r="17" spans="2:20" x14ac:dyDescent="0.25">
      <c r="B17" s="66"/>
      <c r="C17" s="56" t="s">
        <v>45</v>
      </c>
      <c r="D17" s="43">
        <v>1</v>
      </c>
      <c r="E17" s="43">
        <v>1</v>
      </c>
      <c r="F17" s="43">
        <v>2</v>
      </c>
      <c r="G17" s="43">
        <v>1</v>
      </c>
      <c r="H17" s="44">
        <v>0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38"/>
    </row>
    <row r="18" spans="2:20" x14ac:dyDescent="0.2">
      <c r="C18" s="37"/>
      <c r="D18" s="37"/>
      <c r="E18" s="37"/>
      <c r="F18" s="37"/>
      <c r="G18" s="37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2:20" x14ac:dyDescent="0.2">
      <c r="C19" s="37"/>
      <c r="D19" s="37"/>
      <c r="E19" s="37"/>
      <c r="F19" s="37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2:20" x14ac:dyDescent="0.2">
      <c r="C20" s="37"/>
      <c r="D20" s="37"/>
      <c r="E20" s="37"/>
      <c r="F20" s="37"/>
      <c r="G20" s="3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2:20" x14ac:dyDescent="0.2">
      <c r="C21" s="37"/>
      <c r="D21" s="37"/>
      <c r="E21" s="37"/>
      <c r="F21" s="37"/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2:20" x14ac:dyDescent="0.2">
      <c r="C22" s="37"/>
      <c r="D22" s="37"/>
      <c r="E22" s="37"/>
      <c r="F22" s="37"/>
      <c r="G22" s="37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2:20" x14ac:dyDescent="0.2">
      <c r="C23" s="37"/>
      <c r="D23" s="37"/>
      <c r="E23" s="37"/>
      <c r="F23" s="37"/>
      <c r="G23" s="37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2:20" x14ac:dyDescent="0.2">
      <c r="C24" s="37"/>
      <c r="D24" s="37"/>
      <c r="E24" s="37"/>
      <c r="F24" s="37"/>
      <c r="G24" s="37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2:20" x14ac:dyDescent="0.2">
      <c r="C25" s="37"/>
      <c r="D25" s="37"/>
      <c r="E25" s="37"/>
      <c r="F25" s="37"/>
      <c r="G25" s="37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2:20" x14ac:dyDescent="0.2">
      <c r="C26" s="37"/>
      <c r="D26" s="37"/>
      <c r="E26" s="37"/>
      <c r="F26" s="37"/>
      <c r="G26" s="37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2:20" x14ac:dyDescent="0.2">
      <c r="C27" s="37"/>
      <c r="D27" s="37"/>
      <c r="E27" s="37"/>
      <c r="F27" s="37"/>
      <c r="G27" s="37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2:20" x14ac:dyDescent="0.2">
      <c r="C28" s="37"/>
      <c r="D28" s="37"/>
      <c r="E28" s="37"/>
      <c r="F28" s="37"/>
      <c r="G28" s="37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2:20" x14ac:dyDescent="0.2">
      <c r="C29" s="37"/>
      <c r="D29" s="37"/>
      <c r="E29" s="37"/>
      <c r="F29" s="37"/>
      <c r="G29" s="3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2:20" x14ac:dyDescent="0.2">
      <c r="C30" s="37"/>
      <c r="D30" s="37"/>
      <c r="E30" s="37"/>
      <c r="F30" s="37"/>
      <c r="G30" s="3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2:20" x14ac:dyDescent="0.2">
      <c r="C31" s="37"/>
      <c r="D31" s="37"/>
      <c r="E31" s="37"/>
      <c r="F31" s="37"/>
      <c r="G31" s="37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2:20" x14ac:dyDescent="0.2">
      <c r="C32" s="37"/>
      <c r="D32" s="37"/>
      <c r="E32" s="37"/>
      <c r="F32" s="37"/>
      <c r="G32" s="37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3:20" x14ac:dyDescent="0.2">
      <c r="C33" s="37"/>
      <c r="D33" s="37"/>
      <c r="E33" s="37"/>
      <c r="F33" s="37"/>
      <c r="G33" s="37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</sheetData>
  <sheetProtection password="CC28" sheet="1" objects="1" scenarios="1"/>
  <sortState columnSort="1" ref="D1:O17">
    <sortCondition descending="1" ref="D2:O2"/>
  </sortState>
  <mergeCells count="3">
    <mergeCell ref="B3:B7"/>
    <mergeCell ref="B8:B12"/>
    <mergeCell ref="B13:B17"/>
  </mergeCells>
  <pageMargins left="0" right="0" top="0.55118110236220474" bottom="0.35433070866141736" header="0.31496062992125984" footer="0.31496062992125984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B1:T31"/>
  <sheetViews>
    <sheetView topLeftCell="B1" zoomScaleNormal="10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D2" activeCellId="1" sqref="B2:C12 D2:S7"/>
    </sheetView>
  </sheetViews>
  <sheetFormatPr defaultColWidth="9.140625" defaultRowHeight="15" x14ac:dyDescent="0.2"/>
  <cols>
    <col min="1" max="1" width="1.85546875" style="7" customWidth="1"/>
    <col min="2" max="2" width="17.28515625" style="5" customWidth="1"/>
    <col min="3" max="3" width="19.7109375" style="6" customWidth="1"/>
    <col min="4" max="6" width="7.7109375" style="6" bestFit="1" customWidth="1"/>
    <col min="7" max="7" width="6.42578125" style="6" customWidth="1"/>
    <col min="8" max="19" width="6.7109375" style="7" customWidth="1"/>
    <col min="20" max="16384" width="9.140625" style="7"/>
  </cols>
  <sheetData>
    <row r="1" spans="2:20" ht="33" customHeight="1" x14ac:dyDescent="0.2">
      <c r="C1" s="37"/>
      <c r="D1" s="37"/>
      <c r="E1" s="37"/>
      <c r="F1" s="37"/>
      <c r="G1" s="37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2:20" x14ac:dyDescent="0.25">
      <c r="B2" s="8"/>
      <c r="C2" s="50" t="s">
        <v>18</v>
      </c>
      <c r="D2" s="50">
        <v>2025</v>
      </c>
      <c r="E2" s="50">
        <v>2024</v>
      </c>
      <c r="F2" s="50">
        <v>2023</v>
      </c>
      <c r="G2" s="51">
        <v>2022</v>
      </c>
      <c r="H2" s="51">
        <v>2021</v>
      </c>
      <c r="I2" s="51">
        <v>2020</v>
      </c>
      <c r="J2" s="51">
        <v>2019</v>
      </c>
      <c r="K2" s="51">
        <v>2018</v>
      </c>
      <c r="L2" s="51">
        <v>2017</v>
      </c>
      <c r="M2" s="51">
        <v>2016</v>
      </c>
      <c r="N2" s="51">
        <v>2015</v>
      </c>
      <c r="O2" s="51">
        <v>2014</v>
      </c>
      <c r="P2" s="51">
        <v>2013</v>
      </c>
      <c r="Q2" s="51">
        <v>2012</v>
      </c>
      <c r="R2" s="51">
        <v>2011</v>
      </c>
      <c r="S2" s="51">
        <v>2010</v>
      </c>
      <c r="T2" s="38"/>
    </row>
    <row r="3" spans="2:20" ht="14.45" customHeight="1" x14ac:dyDescent="0.25">
      <c r="B3" s="64" t="s">
        <v>31</v>
      </c>
      <c r="C3" s="54" t="s">
        <v>0</v>
      </c>
      <c r="D3" s="57">
        <f t="shared" ref="D3" si="0">SUM(D8,D13,D18,D23,D28,D33,D38,D43,D48,D53,D58,D63,D68,D73,D78)</f>
        <v>0</v>
      </c>
      <c r="E3" s="57">
        <f t="shared" ref="E3:F3" si="1">SUM(E8,E13,E18,E23,E28,E33,E38,E43,E48,E53,E58,E63,E68,E73,E78)</f>
        <v>0</v>
      </c>
      <c r="F3" s="57">
        <f t="shared" si="1"/>
        <v>0</v>
      </c>
      <c r="G3" s="57">
        <f t="shared" ref="G3" si="2">SUM(G8,G13,G18,G23,G28,G33,G38,G43,G48,G53,G58,G63,G68,G73,G78)</f>
        <v>0</v>
      </c>
      <c r="H3" s="57">
        <f t="shared" ref="H3:S3" si="3">SUM(H8,H13,H18,H23,H28,H33,H38,H43,H48,H53,H58,H63,H68,H73,H78)</f>
        <v>0</v>
      </c>
      <c r="I3" s="57">
        <f t="shared" si="3"/>
        <v>0</v>
      </c>
      <c r="J3" s="57">
        <f t="shared" si="3"/>
        <v>0</v>
      </c>
      <c r="K3" s="57">
        <f t="shared" si="3"/>
        <v>0</v>
      </c>
      <c r="L3" s="57">
        <f t="shared" si="3"/>
        <v>0</v>
      </c>
      <c r="M3" s="57">
        <f t="shared" si="3"/>
        <v>0</v>
      </c>
      <c r="N3" s="57">
        <f t="shared" si="3"/>
        <v>0</v>
      </c>
      <c r="O3" s="57">
        <f t="shared" si="3"/>
        <v>0</v>
      </c>
      <c r="P3" s="57">
        <f t="shared" si="3"/>
        <v>0</v>
      </c>
      <c r="Q3" s="57">
        <f t="shared" si="3"/>
        <v>0</v>
      </c>
      <c r="R3" s="57">
        <f t="shared" si="3"/>
        <v>0</v>
      </c>
      <c r="S3" s="57">
        <f t="shared" si="3"/>
        <v>0</v>
      </c>
      <c r="T3" s="38"/>
    </row>
    <row r="4" spans="2:20" x14ac:dyDescent="0.25">
      <c r="B4" s="65"/>
      <c r="C4" s="55" t="s">
        <v>1</v>
      </c>
      <c r="D4" s="58">
        <f t="shared" ref="D4" si="4">SUM(D9,D14,D19,D24,D29,D34,D39,D44,D49,D54,D59,D64,D69,D74,D79)</f>
        <v>0</v>
      </c>
      <c r="E4" s="58">
        <f t="shared" ref="E4:F4" si="5">SUM(E9,E14,E19,E24,E29,E34,E39,E44,E49,E54,E59,E64,E69,E74,E79)</f>
        <v>0</v>
      </c>
      <c r="F4" s="58">
        <f t="shared" si="5"/>
        <v>0</v>
      </c>
      <c r="G4" s="58">
        <f t="shared" ref="G4" si="6">SUM(G9,G14,G19,G24,G29,G34,G39,G44,G49,G54,G59,G64,G69,G74,G79)</f>
        <v>0</v>
      </c>
      <c r="H4" s="58">
        <f t="shared" ref="H4:S4" si="7">SUM(H9,H14,H19,H24,H29,H34,H39,H44,H49,H54,H59,H64,H69,H74,H79)</f>
        <v>0</v>
      </c>
      <c r="I4" s="58">
        <f t="shared" si="7"/>
        <v>0</v>
      </c>
      <c r="J4" s="58">
        <f t="shared" si="7"/>
        <v>0</v>
      </c>
      <c r="K4" s="58">
        <f t="shared" si="7"/>
        <v>0</v>
      </c>
      <c r="L4" s="58">
        <f t="shared" si="7"/>
        <v>0</v>
      </c>
      <c r="M4" s="58">
        <f t="shared" si="7"/>
        <v>0</v>
      </c>
      <c r="N4" s="58">
        <f t="shared" si="7"/>
        <v>0</v>
      </c>
      <c r="O4" s="58">
        <f t="shared" si="7"/>
        <v>0</v>
      </c>
      <c r="P4" s="58">
        <f t="shared" si="7"/>
        <v>0</v>
      </c>
      <c r="Q4" s="58">
        <f t="shared" si="7"/>
        <v>0</v>
      </c>
      <c r="R4" s="58">
        <f t="shared" si="7"/>
        <v>0</v>
      </c>
      <c r="S4" s="58">
        <f t="shared" si="7"/>
        <v>0</v>
      </c>
      <c r="T4" s="38"/>
    </row>
    <row r="5" spans="2:20" x14ac:dyDescent="0.25">
      <c r="B5" s="65"/>
      <c r="C5" s="55" t="s">
        <v>44</v>
      </c>
      <c r="D5" s="58">
        <f t="shared" ref="D5" si="8">SUM(D80,D75,D70,D65,D60,D55,D50,D45,D40,D35,D30,D25,D20,D15,D10)</f>
        <v>0</v>
      </c>
      <c r="E5" s="58">
        <f t="shared" ref="E5:F5" si="9">SUM(E80,E75,E70,E65,E60,E55,E50,E45,E40,E35,E30,E25,E20,E15,E10)</f>
        <v>0</v>
      </c>
      <c r="F5" s="58">
        <f t="shared" si="9"/>
        <v>0</v>
      </c>
      <c r="G5" s="58">
        <f t="shared" ref="G5" si="10">SUM(G80,G75,G70,G65,G60,G55,G50,G45,G40,G35,G30,G25,G20,G15,G10)</f>
        <v>0</v>
      </c>
      <c r="H5" s="58">
        <f t="shared" ref="H5:S5" si="11">SUM(H80,H75,H70,H65,H60,H55,H50,H45,H40,H35,H30,H25,H20,H15,H10)</f>
        <v>0</v>
      </c>
      <c r="I5" s="58">
        <f t="shared" si="11"/>
        <v>0</v>
      </c>
      <c r="J5" s="58">
        <f t="shared" si="11"/>
        <v>0</v>
      </c>
      <c r="K5" s="58">
        <f t="shared" si="11"/>
        <v>0</v>
      </c>
      <c r="L5" s="58">
        <f t="shared" si="11"/>
        <v>0</v>
      </c>
      <c r="M5" s="58">
        <f t="shared" si="11"/>
        <v>0</v>
      </c>
      <c r="N5" s="58">
        <f t="shared" si="11"/>
        <v>0</v>
      </c>
      <c r="O5" s="58">
        <f t="shared" si="11"/>
        <v>0</v>
      </c>
      <c r="P5" s="58">
        <f t="shared" si="11"/>
        <v>0</v>
      </c>
      <c r="Q5" s="58">
        <f t="shared" si="11"/>
        <v>0</v>
      </c>
      <c r="R5" s="58">
        <f t="shared" si="11"/>
        <v>0</v>
      </c>
      <c r="S5" s="58">
        <f t="shared" si="11"/>
        <v>0</v>
      </c>
      <c r="T5" s="38"/>
    </row>
    <row r="6" spans="2:20" x14ac:dyDescent="0.25">
      <c r="B6" s="65"/>
      <c r="C6" s="55" t="s">
        <v>2</v>
      </c>
      <c r="D6" s="58">
        <f t="shared" ref="D6" si="12">SUM(D11,D16,D21,D26,D31,D36,D41,D46,D51,D56,D61,D66,D71,D76,D81)</f>
        <v>5</v>
      </c>
      <c r="E6" s="58">
        <f t="shared" ref="E6:F6" si="13">SUM(E11,E16,E21,E26,E31,E36,E41,E46,E51,E56,E61,E66,E71,E76,E81)</f>
        <v>5</v>
      </c>
      <c r="F6" s="58">
        <f t="shared" si="13"/>
        <v>5</v>
      </c>
      <c r="G6" s="58">
        <f t="shared" ref="G6" si="14">SUM(G11,G16,G21,G26,G31,G36,G41,G46,G51,G56,G61,G66,G71,G76,G81)</f>
        <v>5</v>
      </c>
      <c r="H6" s="58">
        <f t="shared" ref="H6:S6" si="15">SUM(H11,H16,H21,H26,H31,H36,H41,H46,H51,H56,H61,H66,H71,H76,H81)</f>
        <v>7</v>
      </c>
      <c r="I6" s="58">
        <f t="shared" si="15"/>
        <v>7</v>
      </c>
      <c r="J6" s="58">
        <f t="shared" si="15"/>
        <v>9</v>
      </c>
      <c r="K6" s="58">
        <f t="shared" si="15"/>
        <v>9</v>
      </c>
      <c r="L6" s="58">
        <f t="shared" si="15"/>
        <v>9</v>
      </c>
      <c r="M6" s="58">
        <f t="shared" si="15"/>
        <v>4</v>
      </c>
      <c r="N6" s="58">
        <f t="shared" si="15"/>
        <v>4</v>
      </c>
      <c r="O6" s="58">
        <f t="shared" si="15"/>
        <v>5</v>
      </c>
      <c r="P6" s="58">
        <f t="shared" si="15"/>
        <v>0</v>
      </c>
      <c r="Q6" s="58">
        <f t="shared" si="15"/>
        <v>0</v>
      </c>
      <c r="R6" s="58">
        <f t="shared" si="15"/>
        <v>0</v>
      </c>
      <c r="S6" s="58">
        <f t="shared" si="15"/>
        <v>0</v>
      </c>
      <c r="T6" s="38"/>
    </row>
    <row r="7" spans="2:20" x14ac:dyDescent="0.25">
      <c r="B7" s="66"/>
      <c r="C7" s="56" t="s">
        <v>3</v>
      </c>
      <c r="D7" s="59">
        <f t="shared" ref="D7" si="16">SUM(D82,D77,D72,D67,D62,D57,D52,D47,D42,D37,D32,D27,D22,D17,D12)</f>
        <v>0</v>
      </c>
      <c r="E7" s="59">
        <f t="shared" ref="E7:F7" si="17">SUM(E82,E77,E72,E67,E62,E57,E52,E47,E42,E37,E32,E27,E22,E17,E12)</f>
        <v>0</v>
      </c>
      <c r="F7" s="59">
        <f t="shared" si="17"/>
        <v>0</v>
      </c>
      <c r="G7" s="59">
        <f t="shared" ref="G7" si="18">SUM(G82,G77,G72,G67,G62,G57,G52,G47,G42,G37,G32,G27,G22,G17,G12)</f>
        <v>0</v>
      </c>
      <c r="H7" s="59">
        <f t="shared" ref="H7:S7" si="19">SUM(H82,H77,H72,H67,H62,H57,H52,H47,H42,H37,H32,H27,H22,H17,H12)</f>
        <v>0</v>
      </c>
      <c r="I7" s="59">
        <f t="shared" si="19"/>
        <v>0</v>
      </c>
      <c r="J7" s="59">
        <f t="shared" si="19"/>
        <v>0</v>
      </c>
      <c r="K7" s="59">
        <f t="shared" si="19"/>
        <v>0</v>
      </c>
      <c r="L7" s="59">
        <f t="shared" si="19"/>
        <v>0</v>
      </c>
      <c r="M7" s="59">
        <f t="shared" si="19"/>
        <v>0</v>
      </c>
      <c r="N7" s="59">
        <f t="shared" si="19"/>
        <v>0</v>
      </c>
      <c r="O7" s="59">
        <f t="shared" si="19"/>
        <v>0</v>
      </c>
      <c r="P7" s="59">
        <f t="shared" si="19"/>
        <v>0</v>
      </c>
      <c r="Q7" s="59">
        <f t="shared" si="19"/>
        <v>0</v>
      </c>
      <c r="R7" s="59">
        <f t="shared" si="19"/>
        <v>0</v>
      </c>
      <c r="S7" s="59">
        <f t="shared" si="19"/>
        <v>0</v>
      </c>
      <c r="T7" s="38"/>
    </row>
    <row r="8" spans="2:20" ht="15" customHeight="1" x14ac:dyDescent="0.25">
      <c r="B8" s="64" t="s">
        <v>34</v>
      </c>
      <c r="C8" s="54" t="s">
        <v>0</v>
      </c>
      <c r="D8" s="39">
        <v>0</v>
      </c>
      <c r="E8" s="39">
        <v>0</v>
      </c>
      <c r="F8" s="39">
        <v>0</v>
      </c>
      <c r="G8" s="39">
        <v>0</v>
      </c>
      <c r="H8" s="40">
        <v>0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38"/>
    </row>
    <row r="9" spans="2:20" x14ac:dyDescent="0.25">
      <c r="B9" s="65"/>
      <c r="C9" s="55" t="s">
        <v>1</v>
      </c>
      <c r="D9" s="41">
        <v>0</v>
      </c>
      <c r="E9" s="41">
        <v>0</v>
      </c>
      <c r="F9" s="41">
        <v>0</v>
      </c>
      <c r="G9" s="41">
        <v>0</v>
      </c>
      <c r="H9" s="42">
        <v>0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38"/>
    </row>
    <row r="10" spans="2:20" x14ac:dyDescent="0.25">
      <c r="B10" s="65"/>
      <c r="C10" s="55" t="s">
        <v>44</v>
      </c>
      <c r="D10" s="41">
        <v>0</v>
      </c>
      <c r="E10" s="41">
        <v>0</v>
      </c>
      <c r="F10" s="41">
        <v>0</v>
      </c>
      <c r="G10" s="41">
        <v>0</v>
      </c>
      <c r="H10" s="42">
        <v>0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38"/>
    </row>
    <row r="11" spans="2:20" x14ac:dyDescent="0.25">
      <c r="B11" s="65"/>
      <c r="C11" s="55" t="s">
        <v>2</v>
      </c>
      <c r="D11" s="41">
        <v>5</v>
      </c>
      <c r="E11" s="41">
        <v>5</v>
      </c>
      <c r="F11" s="41">
        <v>5</v>
      </c>
      <c r="G11" s="41">
        <v>5</v>
      </c>
      <c r="H11" s="42">
        <v>7</v>
      </c>
      <c r="I11" s="42">
        <v>7</v>
      </c>
      <c r="J11" s="42">
        <v>9</v>
      </c>
      <c r="K11" s="42">
        <v>9</v>
      </c>
      <c r="L11" s="42">
        <v>9</v>
      </c>
      <c r="M11" s="42">
        <v>4</v>
      </c>
      <c r="N11" s="42">
        <v>4</v>
      </c>
      <c r="O11" s="42">
        <v>5</v>
      </c>
      <c r="P11" s="42"/>
      <c r="Q11" s="42"/>
      <c r="R11" s="42"/>
      <c r="S11" s="42"/>
      <c r="T11" s="38"/>
    </row>
    <row r="12" spans="2:20" x14ac:dyDescent="0.25">
      <c r="B12" s="66"/>
      <c r="C12" s="56" t="s">
        <v>45</v>
      </c>
      <c r="D12" s="43">
        <v>0</v>
      </c>
      <c r="E12" s="43">
        <v>0</v>
      </c>
      <c r="F12" s="43">
        <v>0</v>
      </c>
      <c r="G12" s="43">
        <v>0</v>
      </c>
      <c r="H12" s="44">
        <v>0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38"/>
    </row>
    <row r="13" spans="2:20" x14ac:dyDescent="0.2">
      <c r="C13" s="37"/>
      <c r="D13" s="37"/>
      <c r="E13" s="37"/>
      <c r="F13" s="37"/>
      <c r="G13" s="37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2:20" x14ac:dyDescent="0.2">
      <c r="C14" s="37"/>
      <c r="D14" s="37"/>
      <c r="E14" s="37"/>
      <c r="F14" s="37"/>
      <c r="G14" s="37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2:20" x14ac:dyDescent="0.2">
      <c r="C15" s="37"/>
      <c r="D15" s="37"/>
      <c r="E15" s="37"/>
      <c r="F15" s="37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2:20" x14ac:dyDescent="0.2">
      <c r="C16" s="37"/>
      <c r="D16" s="37"/>
      <c r="E16" s="37"/>
      <c r="F16" s="37"/>
      <c r="G16" s="37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3:20" x14ac:dyDescent="0.2">
      <c r="C17" s="37"/>
      <c r="D17" s="37"/>
      <c r="E17" s="37"/>
      <c r="F17" s="37"/>
      <c r="G17" s="37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3:20" x14ac:dyDescent="0.2">
      <c r="C18" s="37"/>
      <c r="D18" s="37"/>
      <c r="E18" s="37"/>
      <c r="F18" s="37"/>
      <c r="G18" s="37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3:20" x14ac:dyDescent="0.2">
      <c r="C19" s="37"/>
      <c r="D19" s="37"/>
      <c r="E19" s="37"/>
      <c r="F19" s="37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3:20" x14ac:dyDescent="0.2">
      <c r="C20" s="37"/>
      <c r="D20" s="37"/>
      <c r="E20" s="37"/>
      <c r="F20" s="37"/>
      <c r="G20" s="3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3:20" x14ac:dyDescent="0.2">
      <c r="C21" s="37"/>
      <c r="D21" s="37"/>
      <c r="E21" s="37"/>
      <c r="F21" s="37"/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3:20" x14ac:dyDescent="0.2">
      <c r="C22" s="37"/>
      <c r="D22" s="37"/>
      <c r="E22" s="37"/>
      <c r="F22" s="37"/>
      <c r="G22" s="37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3:20" x14ac:dyDescent="0.2">
      <c r="C23" s="37"/>
      <c r="D23" s="37"/>
      <c r="E23" s="37"/>
      <c r="F23" s="37"/>
      <c r="G23" s="37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3:20" x14ac:dyDescent="0.2">
      <c r="C24" s="37"/>
      <c r="D24" s="37"/>
      <c r="E24" s="37"/>
      <c r="F24" s="37"/>
      <c r="G24" s="37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3:20" x14ac:dyDescent="0.2">
      <c r="C25" s="37"/>
      <c r="D25" s="37"/>
      <c r="E25" s="37"/>
      <c r="F25" s="37"/>
      <c r="G25" s="37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3:20" x14ac:dyDescent="0.2">
      <c r="C26" s="37"/>
      <c r="D26" s="37"/>
      <c r="E26" s="37"/>
      <c r="F26" s="37"/>
      <c r="G26" s="37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3:20" x14ac:dyDescent="0.2">
      <c r="C27" s="37"/>
      <c r="D27" s="37"/>
      <c r="E27" s="37"/>
      <c r="F27" s="37"/>
      <c r="G27" s="37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3:20" x14ac:dyDescent="0.2">
      <c r="C28" s="37"/>
      <c r="D28" s="37"/>
      <c r="E28" s="37"/>
      <c r="F28" s="37"/>
      <c r="G28" s="37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3:20" x14ac:dyDescent="0.2">
      <c r="C29" s="37"/>
      <c r="D29" s="37"/>
      <c r="E29" s="37"/>
      <c r="F29" s="37"/>
      <c r="G29" s="3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3:20" x14ac:dyDescent="0.2">
      <c r="C30" s="37"/>
      <c r="D30" s="37"/>
      <c r="E30" s="37"/>
      <c r="F30" s="37"/>
      <c r="G30" s="3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3:20" x14ac:dyDescent="0.2">
      <c r="C31" s="37"/>
      <c r="D31" s="37"/>
      <c r="E31" s="37"/>
      <c r="F31" s="37"/>
      <c r="G31" s="37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</sheetData>
  <sortState columnSort="1" ref="D1:O19">
    <sortCondition descending="1" ref="D2:O2"/>
  </sortState>
  <mergeCells count="2">
    <mergeCell ref="B3:B7"/>
    <mergeCell ref="B8:B12"/>
  </mergeCells>
  <pageMargins left="0" right="0" top="0.55118110236220474" bottom="0.35433070866141736" header="0.31496062992125984" footer="0.31496062992125984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B1:T30"/>
  <sheetViews>
    <sheetView topLeftCell="B1" zoomScaleNormal="10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B8" activeCellId="1" sqref="B2:S7 B8:C12"/>
    </sheetView>
  </sheetViews>
  <sheetFormatPr defaultColWidth="9.140625" defaultRowHeight="15" x14ac:dyDescent="0.2"/>
  <cols>
    <col min="1" max="1" width="1.85546875" style="7" customWidth="1"/>
    <col min="2" max="2" width="17.28515625" style="5" customWidth="1"/>
    <col min="3" max="3" width="20.7109375" style="6" customWidth="1"/>
    <col min="4" max="6" width="7.7109375" style="6" bestFit="1" customWidth="1"/>
    <col min="7" max="7" width="6.28515625" style="6" customWidth="1"/>
    <col min="8" max="19" width="6.7109375" style="7" customWidth="1"/>
    <col min="20" max="16384" width="9.140625" style="7"/>
  </cols>
  <sheetData>
    <row r="1" spans="2:20" ht="33" customHeight="1" x14ac:dyDescent="0.2">
      <c r="C1" s="37"/>
      <c r="D1" s="37"/>
      <c r="E1" s="37"/>
      <c r="F1" s="37"/>
      <c r="G1" s="37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2:20" x14ac:dyDescent="0.25">
      <c r="B2" s="8"/>
      <c r="C2" s="50" t="s">
        <v>18</v>
      </c>
      <c r="D2" s="50">
        <v>2025</v>
      </c>
      <c r="E2" s="50">
        <v>2024</v>
      </c>
      <c r="F2" s="50">
        <v>2023</v>
      </c>
      <c r="G2" s="51">
        <v>2022</v>
      </c>
      <c r="H2" s="51">
        <v>2021</v>
      </c>
      <c r="I2" s="51">
        <v>2020</v>
      </c>
      <c r="J2" s="51">
        <v>2019</v>
      </c>
      <c r="K2" s="51">
        <v>2018</v>
      </c>
      <c r="L2" s="51">
        <v>2017</v>
      </c>
      <c r="M2" s="51">
        <v>2016</v>
      </c>
      <c r="N2" s="51">
        <v>2015</v>
      </c>
      <c r="O2" s="51">
        <v>2014</v>
      </c>
      <c r="P2" s="51">
        <v>2013</v>
      </c>
      <c r="Q2" s="51">
        <v>2012</v>
      </c>
      <c r="R2" s="51">
        <v>2011</v>
      </c>
      <c r="S2" s="51">
        <v>2010</v>
      </c>
      <c r="T2" s="38"/>
    </row>
    <row r="3" spans="2:20" ht="14.45" customHeight="1" x14ac:dyDescent="0.25">
      <c r="B3" s="64" t="s">
        <v>32</v>
      </c>
      <c r="C3" s="54" t="s">
        <v>0</v>
      </c>
      <c r="D3" s="57">
        <f t="shared" ref="D3:F4" si="0">SUM(D8,D13,D18,D23,D28,D33,D38,D43,D48,D53,D58,D63,D68,D73,D78)</f>
        <v>0</v>
      </c>
      <c r="E3" s="57">
        <f t="shared" si="0"/>
        <v>0</v>
      </c>
      <c r="F3" s="57">
        <f t="shared" si="0"/>
        <v>0</v>
      </c>
      <c r="G3" s="57">
        <f t="shared" ref="G3" si="1">SUM(G8,G13,G18,G23,G28,G33,G38,G43,G48,G53,G58,G63,G68,G73,G78)</f>
        <v>0</v>
      </c>
      <c r="H3" s="57">
        <f t="shared" ref="H3:S3" si="2">SUM(H8,H13,H18,H23,H28,H33,H38,H43,H48,H53,H58,H63,H68,H73,H78)</f>
        <v>0</v>
      </c>
      <c r="I3" s="57">
        <f t="shared" si="2"/>
        <v>0</v>
      </c>
      <c r="J3" s="57">
        <f t="shared" si="2"/>
        <v>0</v>
      </c>
      <c r="K3" s="57">
        <f t="shared" si="2"/>
        <v>0</v>
      </c>
      <c r="L3" s="57">
        <f t="shared" si="2"/>
        <v>0</v>
      </c>
      <c r="M3" s="57">
        <f t="shared" si="2"/>
        <v>0</v>
      </c>
      <c r="N3" s="57">
        <f t="shared" si="2"/>
        <v>0</v>
      </c>
      <c r="O3" s="57">
        <f t="shared" si="2"/>
        <v>0</v>
      </c>
      <c r="P3" s="57">
        <f t="shared" si="2"/>
        <v>0</v>
      </c>
      <c r="Q3" s="57">
        <f t="shared" si="2"/>
        <v>0</v>
      </c>
      <c r="R3" s="57">
        <f t="shared" si="2"/>
        <v>0</v>
      </c>
      <c r="S3" s="57">
        <f t="shared" si="2"/>
        <v>0</v>
      </c>
      <c r="T3" s="38"/>
    </row>
    <row r="4" spans="2:20" x14ac:dyDescent="0.25">
      <c r="B4" s="65"/>
      <c r="C4" s="55" t="s">
        <v>1</v>
      </c>
      <c r="D4" s="58">
        <f t="shared" si="0"/>
        <v>0</v>
      </c>
      <c r="E4" s="58">
        <f t="shared" si="0"/>
        <v>0</v>
      </c>
      <c r="F4" s="58">
        <f t="shared" si="0"/>
        <v>0</v>
      </c>
      <c r="G4" s="58">
        <f t="shared" ref="G4" si="3">SUM(G9,G14,G19,G24,G29,G34,G39,G44,G49,G54,G59,G64,G69,G74,G79)</f>
        <v>0</v>
      </c>
      <c r="H4" s="58">
        <f t="shared" ref="H4:S4" si="4">SUM(H9,H14,H19,H24,H29,H34,H39,H44,H49,H54,H59,H64,H69,H74,H79)</f>
        <v>0</v>
      </c>
      <c r="I4" s="58">
        <f t="shared" si="4"/>
        <v>0</v>
      </c>
      <c r="J4" s="58">
        <f t="shared" si="4"/>
        <v>0</v>
      </c>
      <c r="K4" s="58">
        <f t="shared" si="4"/>
        <v>0</v>
      </c>
      <c r="L4" s="58">
        <f t="shared" si="4"/>
        <v>0</v>
      </c>
      <c r="M4" s="58">
        <f t="shared" si="4"/>
        <v>0</v>
      </c>
      <c r="N4" s="58">
        <f t="shared" si="4"/>
        <v>0</v>
      </c>
      <c r="O4" s="58">
        <f t="shared" si="4"/>
        <v>0</v>
      </c>
      <c r="P4" s="58">
        <f t="shared" si="4"/>
        <v>0</v>
      </c>
      <c r="Q4" s="58">
        <f t="shared" si="4"/>
        <v>0</v>
      </c>
      <c r="R4" s="58">
        <f t="shared" si="4"/>
        <v>0</v>
      </c>
      <c r="S4" s="58">
        <f t="shared" si="4"/>
        <v>0</v>
      </c>
      <c r="T4" s="38"/>
    </row>
    <row r="5" spans="2:20" x14ac:dyDescent="0.25">
      <c r="B5" s="65"/>
      <c r="C5" s="55" t="s">
        <v>44</v>
      </c>
      <c r="D5" s="58">
        <f>SUM(D80,D75,D70,D65,D60,D55,D50,D45,D40,D35,D30,D25,D20,D15,D10)</f>
        <v>0</v>
      </c>
      <c r="E5" s="58">
        <f>SUM(E80,E75,E70,E65,E60,E55,E50,E45,E40,E35,E30,E25,E20,E15,E10)</f>
        <v>0</v>
      </c>
      <c r="F5" s="58">
        <f>SUM(F80,F75,F70,F65,F60,F55,F50,F45,F40,F35,F30,F25,F20,F15,F10)</f>
        <v>0</v>
      </c>
      <c r="G5" s="58">
        <f t="shared" ref="G5" si="5">SUM(G80,G75,G70,G65,G60,G55,G50,G45,G40,G35,G30,G25,G20,G15,G10)</f>
        <v>0</v>
      </c>
      <c r="H5" s="58">
        <f t="shared" ref="H5:S5" si="6">SUM(H80,H75,H70,H65,H60,H55,H50,H45,H40,H35,H30,H25,H20,H15,H10)</f>
        <v>0</v>
      </c>
      <c r="I5" s="58">
        <f t="shared" si="6"/>
        <v>0</v>
      </c>
      <c r="J5" s="58">
        <f t="shared" si="6"/>
        <v>0</v>
      </c>
      <c r="K5" s="58">
        <f t="shared" si="6"/>
        <v>0</v>
      </c>
      <c r="L5" s="58">
        <f t="shared" si="6"/>
        <v>0</v>
      </c>
      <c r="M5" s="58">
        <f t="shared" si="6"/>
        <v>0</v>
      </c>
      <c r="N5" s="58">
        <f t="shared" si="6"/>
        <v>0</v>
      </c>
      <c r="O5" s="58">
        <f t="shared" si="6"/>
        <v>0</v>
      </c>
      <c r="P5" s="58">
        <f t="shared" si="6"/>
        <v>0</v>
      </c>
      <c r="Q5" s="58">
        <f t="shared" si="6"/>
        <v>0</v>
      </c>
      <c r="R5" s="58">
        <f t="shared" si="6"/>
        <v>0</v>
      </c>
      <c r="S5" s="58">
        <f t="shared" si="6"/>
        <v>0</v>
      </c>
      <c r="T5" s="38"/>
    </row>
    <row r="6" spans="2:20" x14ac:dyDescent="0.25">
      <c r="B6" s="65"/>
      <c r="C6" s="55" t="s">
        <v>2</v>
      </c>
      <c r="D6" s="58">
        <f t="shared" ref="D6:F7" si="7">SUM(D11,D16,D21,D26,D31,D36,D41,D46,D51,D56,D61,D66,D71,D76,D81)</f>
        <v>0</v>
      </c>
      <c r="E6" s="58">
        <f t="shared" si="7"/>
        <v>0</v>
      </c>
      <c r="F6" s="58">
        <f t="shared" si="7"/>
        <v>0</v>
      </c>
      <c r="G6" s="58">
        <f t="shared" ref="G6:G7" si="8">SUM(G11,G16,G21,G26,G31,G36,G41,G46,G51,G56,G61,G66,G71,G76,G81)</f>
        <v>0</v>
      </c>
      <c r="H6" s="58">
        <f t="shared" ref="H6:S6" si="9">SUM(H11,H16,H21,H26,H31,H36,H41,H46,H51,H56,H61,H66,H71,H76,H81)</f>
        <v>0</v>
      </c>
      <c r="I6" s="58">
        <f t="shared" si="9"/>
        <v>0</v>
      </c>
      <c r="J6" s="58">
        <f t="shared" si="9"/>
        <v>0</v>
      </c>
      <c r="K6" s="58">
        <f t="shared" si="9"/>
        <v>0</v>
      </c>
      <c r="L6" s="58">
        <f t="shared" si="9"/>
        <v>0</v>
      </c>
      <c r="M6" s="58">
        <f t="shared" si="9"/>
        <v>0</v>
      </c>
      <c r="N6" s="58">
        <f t="shared" si="9"/>
        <v>0</v>
      </c>
      <c r="O6" s="58">
        <f t="shared" si="9"/>
        <v>0</v>
      </c>
      <c r="P6" s="58">
        <f t="shared" si="9"/>
        <v>0</v>
      </c>
      <c r="Q6" s="58">
        <f t="shared" si="9"/>
        <v>0</v>
      </c>
      <c r="R6" s="58">
        <f t="shared" si="9"/>
        <v>0</v>
      </c>
      <c r="S6" s="58">
        <f t="shared" si="9"/>
        <v>0</v>
      </c>
      <c r="T6" s="38"/>
    </row>
    <row r="7" spans="2:20" x14ac:dyDescent="0.25">
      <c r="B7" s="66"/>
      <c r="C7" s="56" t="s">
        <v>3</v>
      </c>
      <c r="D7" s="58">
        <f t="shared" si="7"/>
        <v>45</v>
      </c>
      <c r="E7" s="58">
        <f t="shared" si="7"/>
        <v>44</v>
      </c>
      <c r="F7" s="58">
        <f t="shared" si="7"/>
        <v>42</v>
      </c>
      <c r="G7" s="58">
        <f t="shared" si="8"/>
        <v>41</v>
      </c>
      <c r="H7" s="59">
        <f t="shared" ref="H7:S7" si="10">SUM(H82,H77,H72,H67,H62,H57,H52,H47,H42,H37,H32,H27,H22,H17,H12)</f>
        <v>35</v>
      </c>
      <c r="I7" s="59">
        <f t="shared" si="10"/>
        <v>40</v>
      </c>
      <c r="J7" s="59">
        <f t="shared" si="10"/>
        <v>35</v>
      </c>
      <c r="K7" s="59">
        <f t="shared" si="10"/>
        <v>32</v>
      </c>
      <c r="L7" s="59">
        <f t="shared" si="10"/>
        <v>31</v>
      </c>
      <c r="M7" s="59">
        <f t="shared" si="10"/>
        <v>29</v>
      </c>
      <c r="N7" s="59">
        <f t="shared" si="10"/>
        <v>26</v>
      </c>
      <c r="O7" s="59">
        <f t="shared" si="10"/>
        <v>20</v>
      </c>
      <c r="P7" s="59">
        <f t="shared" si="10"/>
        <v>13</v>
      </c>
      <c r="Q7" s="59">
        <f t="shared" si="10"/>
        <v>10</v>
      </c>
      <c r="R7" s="59">
        <f t="shared" si="10"/>
        <v>2</v>
      </c>
      <c r="S7" s="59">
        <f t="shared" si="10"/>
        <v>0</v>
      </c>
      <c r="T7" s="38"/>
    </row>
    <row r="8" spans="2:20" ht="15" customHeight="1" x14ac:dyDescent="0.25">
      <c r="B8" s="64" t="s">
        <v>50</v>
      </c>
      <c r="C8" s="54" t="s">
        <v>0</v>
      </c>
      <c r="D8" s="39">
        <v>0</v>
      </c>
      <c r="E8" s="39">
        <v>0</v>
      </c>
      <c r="F8" s="39">
        <v>0</v>
      </c>
      <c r="G8" s="39">
        <v>0</v>
      </c>
      <c r="H8" s="40">
        <v>0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38"/>
    </row>
    <row r="9" spans="2:20" x14ac:dyDescent="0.25">
      <c r="B9" s="65"/>
      <c r="C9" s="55" t="s">
        <v>1</v>
      </c>
      <c r="D9" s="41">
        <v>0</v>
      </c>
      <c r="E9" s="41">
        <v>0</v>
      </c>
      <c r="F9" s="41">
        <v>0</v>
      </c>
      <c r="G9" s="41">
        <v>0</v>
      </c>
      <c r="H9" s="42">
        <v>0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38"/>
    </row>
    <row r="10" spans="2:20" x14ac:dyDescent="0.25">
      <c r="B10" s="65"/>
      <c r="C10" s="55" t="s">
        <v>44</v>
      </c>
      <c r="D10" s="41">
        <v>0</v>
      </c>
      <c r="E10" s="41">
        <v>0</v>
      </c>
      <c r="F10" s="41">
        <v>0</v>
      </c>
      <c r="G10" s="41">
        <v>0</v>
      </c>
      <c r="H10" s="42">
        <v>0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38"/>
    </row>
    <row r="11" spans="2:20" x14ac:dyDescent="0.25">
      <c r="B11" s="65"/>
      <c r="C11" s="55" t="s">
        <v>2</v>
      </c>
      <c r="D11" s="41">
        <v>0</v>
      </c>
      <c r="E11" s="41">
        <v>0</v>
      </c>
      <c r="F11" s="41">
        <v>0</v>
      </c>
      <c r="G11" s="41">
        <v>0</v>
      </c>
      <c r="H11" s="42">
        <v>0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38"/>
    </row>
    <row r="12" spans="2:20" x14ac:dyDescent="0.25">
      <c r="B12" s="66"/>
      <c r="C12" s="56" t="s">
        <v>45</v>
      </c>
      <c r="D12" s="43">
        <v>45</v>
      </c>
      <c r="E12" s="43">
        <v>44</v>
      </c>
      <c r="F12" s="43">
        <v>42</v>
      </c>
      <c r="G12" s="43">
        <v>41</v>
      </c>
      <c r="H12" s="44">
        <v>35</v>
      </c>
      <c r="I12" s="44">
        <v>40</v>
      </c>
      <c r="J12" s="44">
        <v>35</v>
      </c>
      <c r="K12" s="44">
        <v>32</v>
      </c>
      <c r="L12" s="44">
        <v>31</v>
      </c>
      <c r="M12" s="44">
        <v>29</v>
      </c>
      <c r="N12" s="44">
        <v>26</v>
      </c>
      <c r="O12" s="44">
        <v>20</v>
      </c>
      <c r="P12" s="44">
        <v>13</v>
      </c>
      <c r="Q12" s="44">
        <v>10</v>
      </c>
      <c r="R12" s="44">
        <v>2</v>
      </c>
      <c r="S12" s="44"/>
      <c r="T12" s="38"/>
    </row>
    <row r="13" spans="2:20" x14ac:dyDescent="0.2">
      <c r="C13" s="37"/>
      <c r="D13" s="37"/>
      <c r="E13" s="37"/>
      <c r="F13" s="37"/>
      <c r="G13" s="37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2:20" x14ac:dyDescent="0.2">
      <c r="C14" s="37"/>
      <c r="D14" s="37"/>
      <c r="E14" s="37"/>
      <c r="F14" s="37"/>
      <c r="G14" s="37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2:20" x14ac:dyDescent="0.2">
      <c r="C15" s="37"/>
      <c r="D15" s="37"/>
      <c r="E15" s="37"/>
      <c r="F15" s="37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2:20" x14ac:dyDescent="0.2">
      <c r="C16" s="37"/>
      <c r="D16" s="37"/>
      <c r="E16" s="37"/>
      <c r="F16" s="37"/>
      <c r="G16" s="37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3:20" x14ac:dyDescent="0.2">
      <c r="C17" s="37"/>
      <c r="D17" s="37"/>
      <c r="E17" s="37"/>
      <c r="F17" s="37"/>
      <c r="G17" s="37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3:20" x14ac:dyDescent="0.2">
      <c r="C18" s="37"/>
      <c r="D18" s="37"/>
      <c r="E18" s="37"/>
      <c r="F18" s="37"/>
      <c r="G18" s="37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3:20" x14ac:dyDescent="0.2">
      <c r="C19" s="37"/>
      <c r="D19" s="37"/>
      <c r="E19" s="37"/>
      <c r="F19" s="37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3:20" x14ac:dyDescent="0.2">
      <c r="C20" s="37"/>
      <c r="D20" s="37"/>
      <c r="E20" s="37"/>
      <c r="F20" s="37"/>
      <c r="G20" s="3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3:20" x14ac:dyDescent="0.2">
      <c r="C21" s="37"/>
      <c r="D21" s="37"/>
      <c r="E21" s="37"/>
      <c r="F21" s="37"/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3:20" x14ac:dyDescent="0.2">
      <c r="C22" s="37"/>
      <c r="D22" s="37"/>
      <c r="E22" s="37"/>
      <c r="F22" s="37"/>
      <c r="G22" s="37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3:20" x14ac:dyDescent="0.2">
      <c r="C23" s="37"/>
      <c r="D23" s="37"/>
      <c r="E23" s="37"/>
      <c r="F23" s="37"/>
      <c r="G23" s="37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3:20" x14ac:dyDescent="0.2">
      <c r="C24" s="37"/>
      <c r="D24" s="37"/>
      <c r="E24" s="37"/>
      <c r="F24" s="37"/>
      <c r="G24" s="37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3:20" x14ac:dyDescent="0.2">
      <c r="C25" s="37"/>
      <c r="D25" s="37"/>
      <c r="E25" s="37"/>
      <c r="F25" s="37"/>
      <c r="G25" s="37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3:20" x14ac:dyDescent="0.2">
      <c r="C26" s="37"/>
      <c r="D26" s="37"/>
      <c r="E26" s="37"/>
      <c r="F26" s="37"/>
      <c r="G26" s="37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3:20" x14ac:dyDescent="0.2">
      <c r="C27" s="37"/>
      <c r="D27" s="37"/>
      <c r="E27" s="37"/>
      <c r="F27" s="37"/>
      <c r="G27" s="37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3:20" x14ac:dyDescent="0.2">
      <c r="C28" s="37"/>
      <c r="D28" s="37"/>
      <c r="E28" s="37"/>
      <c r="F28" s="37"/>
      <c r="G28" s="37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3:20" x14ac:dyDescent="0.2">
      <c r="C29" s="37"/>
      <c r="D29" s="37"/>
      <c r="E29" s="37"/>
      <c r="F29" s="37"/>
      <c r="G29" s="3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3:20" x14ac:dyDescent="0.2">
      <c r="C30" s="37"/>
      <c r="D30" s="37"/>
      <c r="E30" s="37"/>
      <c r="F30" s="37"/>
      <c r="G30" s="3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</sheetData>
  <sortState columnSort="1" ref="D1:O12">
    <sortCondition descending="1" ref="D2:O2"/>
  </sortState>
  <mergeCells count="2">
    <mergeCell ref="B3:B7"/>
    <mergeCell ref="B8:B12"/>
  </mergeCells>
  <pageMargins left="0" right="0" top="0.55118110236220474" bottom="0.35433070866141736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BTÜ GENEL </vt:lpstr>
      <vt:lpstr>İdari</vt:lpstr>
      <vt:lpstr>MDBF</vt:lpstr>
      <vt:lpstr>OF</vt:lpstr>
      <vt:lpstr>MTF</vt:lpstr>
      <vt:lpstr>İTBF</vt:lpstr>
      <vt:lpstr>DF</vt:lpstr>
      <vt:lpstr>İF</vt:lpstr>
      <vt:lpstr>YDYO </vt:lpstr>
      <vt:lpstr>MYO</vt:lpstr>
      <vt:lpstr>REKTÖRLÜK</vt:lpstr>
      <vt:lpstr>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2025-03-28T12:31:22Z</dcterms:modified>
</cp:coreProperties>
</file>